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9035" windowHeight="7935"/>
  </bookViews>
  <sheets>
    <sheet name="Račun avans" sheetId="3" r:id="rId1"/>
    <sheet name="Storno avans" sheetId="4" r:id="rId2"/>
    <sheet name="Račun sa storno avansom" sheetId="5" r:id="rId3"/>
  </sheets>
  <definedNames>
    <definedName name="_xlnm.Print_Area" localSheetId="0">'Račun avans'!$A$1:$J$40</definedName>
    <definedName name="_xlnm.Print_Area" localSheetId="1">'Storno avans'!$A$1:$J$40</definedName>
  </definedNames>
  <calcPr calcId="145621"/>
</workbook>
</file>

<file path=xl/calcChain.xml><?xml version="1.0" encoding="utf-8"?>
<calcChain xmlns="http://schemas.openxmlformats.org/spreadsheetml/2006/main">
  <c r="J39" i="5" l="1"/>
  <c r="J36" i="5"/>
  <c r="J34" i="5"/>
  <c r="E36" i="5"/>
  <c r="E35" i="5"/>
  <c r="E34" i="5"/>
  <c r="E29" i="5"/>
  <c r="J29" i="5"/>
  <c r="J28" i="5"/>
  <c r="J27" i="5"/>
  <c r="J26" i="5"/>
  <c r="J25" i="5"/>
  <c r="E28" i="5"/>
  <c r="E27" i="5"/>
  <c r="E26" i="5"/>
  <c r="D42" i="5"/>
  <c r="J32" i="5" l="1"/>
  <c r="J31" i="5"/>
  <c r="J35" i="5" s="1"/>
  <c r="R20" i="4"/>
  <c r="M20" i="4"/>
  <c r="M22" i="4" s="1"/>
  <c r="J25" i="4" s="1"/>
  <c r="L20" i="4"/>
  <c r="P20" i="4" s="1"/>
  <c r="P22" i="4" s="1"/>
  <c r="P23" i="4" s="1"/>
  <c r="J26" i="4" s="1"/>
  <c r="J20" i="4"/>
  <c r="J22" i="4" s="1"/>
  <c r="D32" i="4"/>
  <c r="I12" i="4"/>
  <c r="I13" i="4" s="1"/>
  <c r="R21" i="5"/>
  <c r="L21" i="5"/>
  <c r="N21" i="5" s="1"/>
  <c r="J21" i="5"/>
  <c r="R20" i="5"/>
  <c r="L20" i="5"/>
  <c r="P20" i="5" s="1"/>
  <c r="J20" i="5"/>
  <c r="R19" i="5"/>
  <c r="L19" i="5"/>
  <c r="P19" i="5" s="1"/>
  <c r="J19" i="5"/>
  <c r="B19" i="5"/>
  <c r="B20" i="5" s="1"/>
  <c r="B21" i="5" s="1"/>
  <c r="R18" i="5"/>
  <c r="L18" i="5"/>
  <c r="M18" i="5" s="1"/>
  <c r="J18" i="5"/>
  <c r="I11" i="5"/>
  <c r="I10" i="5"/>
  <c r="R20" i="3"/>
  <c r="L20" i="3"/>
  <c r="O20" i="3" s="1"/>
  <c r="J20" i="3"/>
  <c r="I12" i="3"/>
  <c r="I13" i="3" s="1"/>
  <c r="E33" i="5" l="1"/>
  <c r="J30" i="5"/>
  <c r="J33" i="5" s="1"/>
  <c r="S21" i="5"/>
  <c r="M21" i="5" s="1"/>
  <c r="S20" i="5"/>
  <c r="M20" i="5" s="1"/>
  <c r="J23" i="5"/>
  <c r="O21" i="5"/>
  <c r="O19" i="5"/>
  <c r="S19" i="5"/>
  <c r="M19" i="5" s="1"/>
  <c r="S20" i="4"/>
  <c r="S22" i="4"/>
  <c r="J23" i="4" s="1"/>
  <c r="J24" i="4" s="1"/>
  <c r="N20" i="4"/>
  <c r="N22" i="4" s="1"/>
  <c r="N23" i="4" s="1"/>
  <c r="J28" i="4" s="1"/>
  <c r="O20" i="4"/>
  <c r="O22" i="4" s="1"/>
  <c r="O23" i="4" s="1"/>
  <c r="J27" i="4" s="1"/>
  <c r="J22" i="3"/>
  <c r="O18" i="5"/>
  <c r="N19" i="5"/>
  <c r="P21" i="5"/>
  <c r="P18" i="5"/>
  <c r="N20" i="5"/>
  <c r="O20" i="5"/>
  <c r="S18" i="5"/>
  <c r="N18" i="5" s="1"/>
  <c r="P20" i="3"/>
  <c r="M20" i="3"/>
  <c r="S20" i="3"/>
  <c r="P23" i="5" l="1"/>
  <c r="N23" i="5"/>
  <c r="M23" i="5"/>
  <c r="S23" i="5"/>
  <c r="J24" i="5" s="1"/>
  <c r="J29" i="4"/>
  <c r="M22" i="3"/>
  <c r="J25" i="3" s="1"/>
  <c r="S22" i="3"/>
  <c r="J23" i="3" s="1"/>
  <c r="J24" i="3" s="1"/>
  <c r="O22" i="3"/>
  <c r="O23" i="3" s="1"/>
  <c r="J27" i="3" s="1"/>
  <c r="O23" i="5"/>
  <c r="P22" i="3"/>
  <c r="P23" i="3" s="1"/>
  <c r="J26" i="3" s="1"/>
  <c r="N20" i="3"/>
  <c r="N22" i="3" s="1"/>
  <c r="N23" i="3" s="1"/>
  <c r="J28" i="3" s="1"/>
  <c r="P24" i="5" l="1"/>
  <c r="N24" i="5"/>
  <c r="E37" i="5"/>
  <c r="O24" i="5"/>
  <c r="J29" i="3"/>
  <c r="J37" i="5" l="1"/>
</calcChain>
</file>

<file path=xl/sharedStrings.xml><?xml version="1.0" encoding="utf-8"?>
<sst xmlns="http://schemas.openxmlformats.org/spreadsheetml/2006/main" count="226" uniqueCount="81">
  <si>
    <t>R.br.</t>
  </si>
  <si>
    <t>Šifra robe</t>
  </si>
  <si>
    <t>OPIS ROBE - USLUGE</t>
  </si>
  <si>
    <t>J.mj.</t>
  </si>
  <si>
    <t>Količina</t>
  </si>
  <si>
    <t>Cijena</t>
  </si>
  <si>
    <t>IZNOS</t>
  </si>
  <si>
    <t>***</t>
  </si>
  <si>
    <t>Tbr.</t>
  </si>
  <si>
    <t>0</t>
  </si>
  <si>
    <t>1</t>
  </si>
  <si>
    <t>2</t>
  </si>
  <si>
    <t>Ukupno:</t>
  </si>
  <si>
    <t>Rabat % :</t>
  </si>
  <si>
    <t>Osnovica:</t>
  </si>
  <si>
    <t>Za platiti:</t>
  </si>
  <si>
    <t>Neoporezivo (Tbr.0)</t>
  </si>
  <si>
    <t>Izdao:</t>
  </si>
  <si>
    <t>Datum računa:</t>
  </si>
  <si>
    <t>Datum otpreme:</t>
  </si>
  <si>
    <t>Datum valute:</t>
  </si>
  <si>
    <t>Na temelju Vaše narudžbe isporučili smo Vam slijedeće:</t>
  </si>
  <si>
    <t>Rabat</t>
  </si>
  <si>
    <t>%</t>
  </si>
  <si>
    <t xml:space="preserve">Iznos </t>
  </si>
  <si>
    <t>rabata</t>
  </si>
  <si>
    <t>Kupac:</t>
  </si>
  <si>
    <t xml:space="preserve">  dana na naš broj žiro računa.</t>
  </si>
  <si>
    <t>Tarifni broj</t>
  </si>
  <si>
    <t>1 = 25%</t>
  </si>
  <si>
    <t>0 = 0%</t>
  </si>
  <si>
    <t>3 = 5%</t>
  </si>
  <si>
    <t>3</t>
  </si>
  <si>
    <t>5%</t>
  </si>
  <si>
    <t>PDV (Tbr.1) 25%:</t>
  </si>
  <si>
    <t>PDV (Tbr.3)  5%:</t>
  </si>
  <si>
    <t>Podaci o izdavanju računa:</t>
  </si>
  <si>
    <t>Datum:</t>
  </si>
  <si>
    <t>Vrijeme (0:00)</t>
  </si>
  <si>
    <t>OIB operatera:</t>
  </si>
  <si>
    <t>Šifra:</t>
  </si>
  <si>
    <t>Način plaćanja:</t>
  </si>
  <si>
    <t>Transakcijski račun</t>
  </si>
  <si>
    <t>PDV (Tbr.2) 13%:</t>
  </si>
  <si>
    <t>Molimo da gore navedeni iznos uplatite u roku od</t>
  </si>
  <si>
    <t>001/1/1</t>
  </si>
  <si>
    <t>kom</t>
  </si>
  <si>
    <t>Usluga posredovanja</t>
  </si>
  <si>
    <t>66037630006</t>
  </si>
  <si>
    <t>IBAN HR8823600001102216673</t>
  </si>
  <si>
    <t>RAČUN-otpremnica broj:</t>
  </si>
  <si>
    <t>TVRTKA jdoo za trgovinu i usluge</t>
  </si>
  <si>
    <t>47000 Karlovac - Vinički put 20</t>
  </si>
  <si>
    <t>tel./fax. 047/600967 - 095/2516670</t>
  </si>
  <si>
    <t>OIB: 91184883380</t>
  </si>
  <si>
    <t>kupac 1</t>
  </si>
  <si>
    <t>adresa</t>
  </si>
  <si>
    <t>grad</t>
  </si>
  <si>
    <t>oib</t>
  </si>
  <si>
    <t>2 = 13%</t>
  </si>
  <si>
    <t>Ime i prezime</t>
  </si>
  <si>
    <t>U slučaju kašnjenja zaračunavamo zakonske zatezne kamate.</t>
  </si>
  <si>
    <t>Oslobođenje plaćanja PDV-a prema čl.90st.2. Zakona o PDV-u. Ne nalazimo se u sustavu PDV-a.</t>
  </si>
  <si>
    <t xml:space="preserve">Sukladno odredbi čl.31st.3.Ovršnog zakona upozorava se dužnik da, u slučaju neispunjenja dospjele novčane obveze, </t>
  </si>
  <si>
    <t>vjerovnik može zatražiti određivanje ovrhe na temelju ove vjerodostojne isprave.</t>
  </si>
  <si>
    <t>Računalo je ispisano na računalu i digitalno je potpisano, s toga je važeći bez žiga i potpisa.</t>
  </si>
  <si>
    <t xml:space="preserve">Primljeni avans </t>
  </si>
  <si>
    <t>Račun za avans broj:</t>
  </si>
  <si>
    <t>Avans primljen dana ____________________.</t>
  </si>
  <si>
    <t>Storno račun za avans br.:</t>
  </si>
  <si>
    <t>Veza račun za avans broj:</t>
  </si>
  <si>
    <t>-1</t>
  </si>
  <si>
    <t xml:space="preserve">na osnovicu </t>
  </si>
  <si>
    <t>Storno avansa</t>
  </si>
  <si>
    <t>Za platiti</t>
  </si>
  <si>
    <t>Obračun</t>
  </si>
  <si>
    <t>Ukupno obračunato:</t>
  </si>
  <si>
    <t>Plaćeno avansom:</t>
  </si>
  <si>
    <t>IZNOS ZA UPLATU</t>
  </si>
  <si>
    <t>Razlika osnovice:</t>
  </si>
  <si>
    <t>Obveza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</si>
</sst>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&quot; &quot;"/>
    <numFmt numFmtId="165" formatCode="#,##0.00&quot; &quot;_ "/>
    <numFmt numFmtId="166" formatCode="#,##0&quot; &quot;&quot; &quot;"/>
    <numFmt numFmtId="167" formatCode="dd/mm/yy/"/>
    <numFmt numFmtId="168" formatCode="dd/mm/yy/;@"/>
    <numFmt numFmtId="169" formatCode="h:mm;@"/>
  </numFmts>
  <fonts count="23" x14ac:knownFonts="1">
    <font>
      <sz val="10"/>
      <name val="Arial"/>
      <charset val="238"/>
    </font>
    <font>
      <sz val="9"/>
      <name val="Arial"/>
      <family val="2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4">
    <xf numFmtId="0" fontId="0" fillId="0" borderId="0" xfId="0"/>
    <xf numFmtId="49" fontId="1" fillId="0" borderId="0" xfId="0" applyNumberFormat="1" applyFont="1" applyAlignment="1">
      <alignment horizont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 wrapText="1"/>
    </xf>
    <xf numFmtId="165" fontId="5" fillId="0" borderId="0" xfId="0" applyNumberFormat="1" applyFont="1"/>
    <xf numFmtId="0" fontId="5" fillId="0" borderId="0" xfId="0" applyFont="1"/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vertical="center"/>
    </xf>
    <xf numFmtId="0" fontId="4" fillId="0" borderId="0" xfId="0" applyFont="1"/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0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49" fontId="15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9" fontId="9" fillId="0" borderId="0" xfId="0" quotePrefix="1" applyNumberFormat="1" applyFont="1" applyAlignment="1" applyProtection="1">
      <alignment horizontal="center"/>
      <protection locked="0"/>
    </xf>
    <xf numFmtId="0" fontId="9" fillId="0" borderId="0" xfId="0" quotePrefix="1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9" fontId="9" fillId="0" borderId="2" xfId="0" applyNumberFormat="1" applyFont="1" applyBorder="1" applyAlignment="1" applyProtection="1">
      <alignment horizontal="center" wrapText="1"/>
      <protection locked="0"/>
    </xf>
    <xf numFmtId="49" fontId="9" fillId="0" borderId="3" xfId="0" applyNumberFormat="1" applyFont="1" applyBorder="1" applyAlignment="1" applyProtection="1">
      <alignment horizontal="center" wrapText="1"/>
      <protection locked="0"/>
    </xf>
    <xf numFmtId="49" fontId="13" fillId="0" borderId="4" xfId="0" applyNumberFormat="1" applyFont="1" applyBorder="1" applyAlignment="1" applyProtection="1">
      <alignment horizontal="center" wrapText="1"/>
      <protection locked="0"/>
    </xf>
    <xf numFmtId="165" fontId="9" fillId="0" borderId="0" xfId="0" applyNumberFormat="1" applyFont="1" applyAlignment="1" applyProtection="1">
      <alignment horizontal="center" wrapText="1"/>
      <protection locked="0"/>
    </xf>
    <xf numFmtId="0" fontId="9" fillId="0" borderId="5" xfId="0" applyFont="1" applyBorder="1" applyProtection="1">
      <protection locked="0"/>
    </xf>
    <xf numFmtId="49" fontId="9" fillId="0" borderId="6" xfId="0" applyNumberFormat="1" applyFont="1" applyBorder="1" applyProtection="1">
      <protection locked="0"/>
    </xf>
    <xf numFmtId="164" fontId="9" fillId="0" borderId="6" xfId="0" applyNumberFormat="1" applyFont="1" applyBorder="1" applyProtection="1">
      <protection locked="0"/>
    </xf>
    <xf numFmtId="165" fontId="9" fillId="0" borderId="6" xfId="0" applyNumberFormat="1" applyFont="1" applyBorder="1" applyProtection="1">
      <protection locked="0"/>
    </xf>
    <xf numFmtId="165" fontId="9" fillId="0" borderId="7" xfId="0" applyNumberFormat="1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" fontId="9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4" fontId="9" fillId="0" borderId="18" xfId="0" applyNumberFormat="1" applyFont="1" applyBorder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0" fontId="9" fillId="0" borderId="8" xfId="0" applyFont="1" applyBorder="1" applyProtection="1">
      <protection locked="0"/>
    </xf>
    <xf numFmtId="49" fontId="9" fillId="0" borderId="1" xfId="0" applyNumberFormat="1" applyFont="1" applyBorder="1" applyProtection="1">
      <protection locked="0"/>
    </xf>
    <xf numFmtId="164" fontId="9" fillId="0" borderId="1" xfId="0" applyNumberFormat="1" applyFont="1" applyBorder="1" applyProtection="1">
      <protection locked="0"/>
    </xf>
    <xf numFmtId="165" fontId="9" fillId="0" borderId="0" xfId="0" applyNumberFormat="1" applyFont="1" applyBorder="1" applyProtection="1">
      <protection locked="0"/>
    </xf>
    <xf numFmtId="4" fontId="9" fillId="0" borderId="18" xfId="0" applyNumberFormat="1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165" fontId="9" fillId="0" borderId="5" xfId="0" applyNumberFormat="1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165" fontId="9" fillId="0" borderId="9" xfId="0" applyNumberFormat="1" applyFont="1" applyBorder="1" applyProtection="1">
      <protection locked="0"/>
    </xf>
    <xf numFmtId="165" fontId="13" fillId="0" borderId="9" xfId="0" applyNumberFormat="1" applyFont="1" applyBorder="1" applyProtection="1">
      <protection locked="0"/>
    </xf>
    <xf numFmtId="165" fontId="13" fillId="0" borderId="0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165" fontId="13" fillId="0" borderId="8" xfId="0" applyNumberFormat="1" applyFont="1" applyBorder="1" applyProtection="1">
      <protection locked="0"/>
    </xf>
    <xf numFmtId="165" fontId="13" fillId="0" borderId="1" xfId="0" applyNumberFormat="1" applyFont="1" applyBorder="1" applyProtection="1">
      <protection locked="0"/>
    </xf>
    <xf numFmtId="4" fontId="13" fillId="0" borderId="19" xfId="0" applyNumberFormat="1" applyFont="1" applyBorder="1" applyProtection="1">
      <protection locked="0"/>
    </xf>
    <xf numFmtId="165" fontId="13" fillId="0" borderId="0" xfId="0" applyNumberFormat="1" applyFo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165" fontId="13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168" fontId="17" fillId="0" borderId="0" xfId="0" applyNumberFormat="1" applyFont="1" applyAlignment="1" applyProtection="1">
      <alignment horizontal="left" vertical="center"/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16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quotePrefix="1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49" fontId="17" fillId="0" borderId="0" xfId="0" applyNumberFormat="1" applyFont="1" applyProtection="1">
      <protection locked="0"/>
    </xf>
    <xf numFmtId="164" fontId="17" fillId="0" borderId="0" xfId="0" applyNumberFormat="1" applyFont="1" applyProtection="1">
      <protection locked="0"/>
    </xf>
    <xf numFmtId="165" fontId="17" fillId="0" borderId="0" xfId="0" applyNumberFormat="1" applyFont="1" applyProtection="1">
      <protection locked="0"/>
    </xf>
    <xf numFmtId="164" fontId="9" fillId="0" borderId="0" xfId="0" applyNumberFormat="1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Protection="1">
      <protection locked="0"/>
    </xf>
    <xf numFmtId="9" fontId="8" fillId="0" borderId="0" xfId="0" applyNumberFormat="1" applyFont="1" applyAlignment="1" applyProtection="1">
      <alignment horizontal="center"/>
      <protection locked="0"/>
    </xf>
    <xf numFmtId="9" fontId="8" fillId="0" borderId="0" xfId="0" quotePrefix="1" applyNumberFormat="1" applyFont="1" applyAlignment="1" applyProtection="1">
      <alignment horizontal="center"/>
      <protection locked="0"/>
    </xf>
    <xf numFmtId="0" fontId="8" fillId="0" borderId="0" xfId="0" quotePrefix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5" fontId="14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168" fontId="17" fillId="0" borderId="0" xfId="0" applyNumberFormat="1" applyFont="1" applyAlignment="1" applyProtection="1">
      <alignment horizontal="left"/>
      <protection locked="0"/>
    </xf>
    <xf numFmtId="165" fontId="16" fillId="0" borderId="0" xfId="0" applyNumberFormat="1" applyFont="1" applyProtection="1">
      <protection locked="0"/>
    </xf>
    <xf numFmtId="169" fontId="17" fillId="0" borderId="0" xfId="0" applyNumberFormat="1" applyFont="1" applyAlignment="1" applyProtection="1">
      <alignment horizontal="left"/>
      <protection locked="0"/>
    </xf>
    <xf numFmtId="49" fontId="17" fillId="0" borderId="0" xfId="0" quotePrefix="1" applyNumberFormat="1" applyFont="1" applyProtection="1">
      <protection locked="0"/>
    </xf>
    <xf numFmtId="166" fontId="17" fillId="0" borderId="1" xfId="0" applyNumberFormat="1" applyFont="1" applyBorder="1" applyAlignment="1" applyProtection="1">
      <alignment horizontal="center"/>
      <protection locked="0"/>
    </xf>
    <xf numFmtId="49" fontId="18" fillId="0" borderId="5" xfId="0" applyNumberFormat="1" applyFont="1" applyBorder="1" applyAlignment="1" applyProtection="1">
      <alignment vertical="center"/>
      <protection locked="0"/>
    </xf>
    <xf numFmtId="49" fontId="18" fillId="0" borderId="9" xfId="0" applyNumberFormat="1" applyFont="1" applyBorder="1" applyAlignment="1" applyProtection="1">
      <alignment vertical="center"/>
      <protection locked="0"/>
    </xf>
    <xf numFmtId="49" fontId="18" fillId="0" borderId="8" xfId="0" applyNumberFormat="1" applyFont="1" applyBorder="1" applyAlignment="1" applyProtection="1">
      <alignment vertical="center"/>
      <protection locked="0"/>
    </xf>
    <xf numFmtId="49" fontId="18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65" fontId="2" fillId="0" borderId="0" xfId="0" applyNumberFormat="1" applyFont="1"/>
    <xf numFmtId="0" fontId="2" fillId="0" borderId="0" xfId="0" applyFont="1"/>
    <xf numFmtId="0" fontId="14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65" fontId="20" fillId="0" borderId="0" xfId="0" applyNumberFormat="1" applyFont="1" applyProtection="1">
      <protection locked="0"/>
    </xf>
    <xf numFmtId="165" fontId="21" fillId="0" borderId="0" xfId="0" applyNumberFormat="1" applyFont="1"/>
    <xf numFmtId="0" fontId="21" fillId="0" borderId="0" xfId="0" applyFont="1"/>
    <xf numFmtId="165" fontId="17" fillId="0" borderId="9" xfId="0" applyNumberFormat="1" applyFont="1" applyBorder="1" applyProtection="1">
      <protection locked="0"/>
    </xf>
    <xf numFmtId="165" fontId="17" fillId="0" borderId="0" xfId="0" applyNumberFormat="1" applyFont="1" applyBorder="1" applyProtection="1">
      <protection locked="0"/>
    </xf>
    <xf numFmtId="4" fontId="17" fillId="0" borderId="18" xfId="0" applyNumberFormat="1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5" fontId="3" fillId="0" borderId="0" xfId="0" applyNumberFormat="1" applyFont="1"/>
    <xf numFmtId="0" fontId="3" fillId="0" borderId="0" xfId="0" applyFont="1"/>
    <xf numFmtId="165" fontId="22" fillId="0" borderId="9" xfId="0" applyNumberFormat="1" applyFont="1" applyBorder="1" applyProtection="1">
      <protection locked="0"/>
    </xf>
    <xf numFmtId="165" fontId="22" fillId="0" borderId="0" xfId="0" applyNumberFormat="1" applyFont="1" applyBorder="1" applyProtection="1">
      <protection locked="0"/>
    </xf>
    <xf numFmtId="4" fontId="22" fillId="0" borderId="18" xfId="0" applyNumberFormat="1" applyFont="1" applyBorder="1" applyProtection="1">
      <protection locked="0"/>
    </xf>
    <xf numFmtId="165" fontId="22" fillId="0" borderId="0" xfId="0" applyNumberFormat="1" applyFont="1" applyProtection="1">
      <protection locked="0"/>
    </xf>
    <xf numFmtId="165" fontId="22" fillId="0" borderId="1" xfId="0" applyNumberFormat="1" applyFont="1" applyBorder="1" applyProtection="1">
      <protection locked="0"/>
    </xf>
    <xf numFmtId="0" fontId="17" fillId="0" borderId="2" xfId="0" applyFont="1" applyBorder="1" applyAlignment="1" applyProtection="1">
      <alignment horizontal="center"/>
      <protection locked="0"/>
    </xf>
    <xf numFmtId="49" fontId="17" fillId="0" borderId="3" xfId="0" applyNumberFormat="1" applyFont="1" applyBorder="1" applyAlignment="1" applyProtection="1">
      <alignment horizontal="center"/>
      <protection locked="0"/>
    </xf>
    <xf numFmtId="164" fontId="17" fillId="0" borderId="3" xfId="0" applyNumberFormat="1" applyFont="1" applyBorder="1" applyAlignment="1" applyProtection="1">
      <alignment horizontal="center"/>
      <protection locked="0"/>
    </xf>
    <xf numFmtId="165" fontId="17" fillId="0" borderId="5" xfId="0" applyNumberFormat="1" applyFont="1" applyBorder="1" applyProtection="1">
      <protection locked="0"/>
    </xf>
    <xf numFmtId="165" fontId="17" fillId="0" borderId="6" xfId="0" applyNumberFormat="1" applyFont="1" applyBorder="1" applyProtection="1">
      <protection locked="0"/>
    </xf>
    <xf numFmtId="4" fontId="17" fillId="0" borderId="7" xfId="0" applyNumberFormat="1" applyFont="1" applyBorder="1" applyProtection="1">
      <protection locked="0"/>
    </xf>
    <xf numFmtId="165" fontId="18" fillId="0" borderId="6" xfId="0" applyNumberFormat="1" applyFont="1" applyBorder="1" applyAlignment="1" applyProtection="1">
      <alignment vertical="center"/>
      <protection locked="0"/>
    </xf>
    <xf numFmtId="165" fontId="18" fillId="0" borderId="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vertical="center"/>
      <protection locked="0"/>
    </xf>
    <xf numFmtId="165" fontId="18" fillId="0" borderId="1" xfId="0" applyNumberFormat="1" applyFont="1" applyBorder="1" applyAlignment="1" applyProtection="1">
      <alignment vertical="center"/>
      <protection locked="0"/>
    </xf>
    <xf numFmtId="165" fontId="18" fillId="0" borderId="19" xfId="0" applyNumberFormat="1" applyFont="1" applyBorder="1" applyAlignment="1" applyProtection="1">
      <alignment vertical="center"/>
      <protection locked="0"/>
    </xf>
    <xf numFmtId="165" fontId="18" fillId="0" borderId="3" xfId="0" applyNumberFormat="1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vertical="center"/>
      <protection locked="0"/>
    </xf>
    <xf numFmtId="164" fontId="17" fillId="0" borderId="0" xfId="0" applyNumberFormat="1" applyFont="1" applyBorder="1" applyProtection="1">
      <protection locked="0"/>
    </xf>
    <xf numFmtId="0" fontId="17" fillId="0" borderId="0" xfId="0" applyFont="1" applyBorder="1" applyProtection="1">
      <protection locked="0"/>
    </xf>
    <xf numFmtId="49" fontId="9" fillId="2" borderId="0" xfId="0" applyNumberFormat="1" applyFont="1" applyFill="1" applyBorder="1" applyAlignment="1" applyProtection="1">
      <alignment vertical="center" wrapText="1"/>
      <protection locked="0"/>
    </xf>
    <xf numFmtId="1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0" xfId="0" applyNumberFormat="1" applyFont="1" applyFill="1" applyProtection="1">
      <protection locked="0"/>
    </xf>
    <xf numFmtId="0" fontId="10" fillId="0" borderId="0" xfId="0" applyNumberFormat="1" applyFont="1" applyAlignment="1" applyProtection="1">
      <alignment horizontal="right"/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0" fontId="10" fillId="0" borderId="0" xfId="1" applyNumberFormat="1" applyFont="1" applyAlignment="1" applyProtection="1">
      <alignment horizontal="right"/>
      <protection locked="0"/>
    </xf>
    <xf numFmtId="0" fontId="11" fillId="0" borderId="0" xfId="0" applyNumberFormat="1" applyFont="1" applyAlignment="1" applyProtection="1">
      <alignment horizontal="righ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6" fillId="0" borderId="13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horizontal="center"/>
      <protection locked="0"/>
    </xf>
    <xf numFmtId="49" fontId="16" fillId="0" borderId="14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49" fontId="16" fillId="0" borderId="15" xfId="0" applyNumberFormat="1" applyFont="1" applyBorder="1" applyAlignment="1" applyProtection="1">
      <alignment horizontal="center"/>
      <protection locked="0"/>
    </xf>
    <xf numFmtId="49" fontId="16" fillId="0" borderId="16" xfId="0" applyNumberFormat="1" applyFont="1" applyBorder="1" applyAlignment="1" applyProtection="1">
      <alignment horizontal="center"/>
      <protection locked="0"/>
    </xf>
    <xf numFmtId="49" fontId="16" fillId="0" borderId="17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9" fillId="0" borderId="0" xfId="0" applyNumberFormat="1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6" fillId="0" borderId="0" xfId="0" applyNumberFormat="1" applyFont="1" applyAlignment="1" applyProtection="1">
      <alignment horizontal="right"/>
      <protection locked="0"/>
    </xf>
    <xf numFmtId="167" fontId="9" fillId="2" borderId="0" xfId="0" applyNumberFormat="1" applyFont="1" applyFill="1" applyAlignment="1" applyProtection="1">
      <alignment horizontal="center"/>
      <protection locked="0"/>
    </xf>
    <xf numFmtId="4" fontId="18" fillId="0" borderId="1" xfId="0" applyNumberFormat="1" applyFont="1" applyBorder="1" applyAlignment="1" applyProtection="1">
      <alignment horizontal="center" vertical="center"/>
      <protection locked="0"/>
    </xf>
    <xf numFmtId="4" fontId="18" fillId="0" borderId="6" xfId="0" applyNumberFormat="1" applyFont="1" applyBorder="1" applyAlignment="1" applyProtection="1">
      <alignment horizontal="center" vertical="center"/>
      <protection locked="0"/>
    </xf>
    <xf numFmtId="4" fontId="18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4" fontId="18" fillId="2" borderId="0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3" xfId="0" applyNumberFormat="1" applyFont="1" applyBorder="1" applyAlignment="1" applyProtection="1">
      <alignment horizontal="center" vertical="center"/>
      <protection locked="0"/>
    </xf>
    <xf numFmtId="4" fontId="18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39</xdr:row>
      <xdr:rowOff>66675</xdr:rowOff>
    </xdr:from>
    <xdr:to>
      <xdr:col>3</xdr:col>
      <xdr:colOff>904875</xdr:colOff>
      <xdr:row>39</xdr:row>
      <xdr:rowOff>66675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66675" y="809625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39</xdr:row>
      <xdr:rowOff>66675</xdr:rowOff>
    </xdr:from>
    <xdr:to>
      <xdr:col>3</xdr:col>
      <xdr:colOff>904875</xdr:colOff>
      <xdr:row>39</xdr:row>
      <xdr:rowOff>66675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66675" y="809625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45</xdr:row>
      <xdr:rowOff>66675</xdr:rowOff>
    </xdr:from>
    <xdr:to>
      <xdr:col>3</xdr:col>
      <xdr:colOff>904875</xdr:colOff>
      <xdr:row>45</xdr:row>
      <xdr:rowOff>66675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45</xdr:row>
      <xdr:rowOff>66675</xdr:rowOff>
    </xdr:from>
    <xdr:to>
      <xdr:col>3</xdr:col>
      <xdr:colOff>904875</xdr:colOff>
      <xdr:row>45</xdr:row>
      <xdr:rowOff>66675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45</xdr:row>
      <xdr:rowOff>66675</xdr:rowOff>
    </xdr:from>
    <xdr:to>
      <xdr:col>3</xdr:col>
      <xdr:colOff>904875</xdr:colOff>
      <xdr:row>45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45</xdr:row>
      <xdr:rowOff>66675</xdr:rowOff>
    </xdr:from>
    <xdr:to>
      <xdr:col>3</xdr:col>
      <xdr:colOff>904875</xdr:colOff>
      <xdr:row>45</xdr:row>
      <xdr:rowOff>66675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39</xdr:row>
      <xdr:rowOff>66675</xdr:rowOff>
    </xdr:from>
    <xdr:to>
      <xdr:col>3</xdr:col>
      <xdr:colOff>904875</xdr:colOff>
      <xdr:row>39</xdr:row>
      <xdr:rowOff>66675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66675" y="6657975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39</xdr:row>
      <xdr:rowOff>66675</xdr:rowOff>
    </xdr:from>
    <xdr:to>
      <xdr:col>3</xdr:col>
      <xdr:colOff>904875</xdr:colOff>
      <xdr:row>39</xdr:row>
      <xdr:rowOff>66675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66675" y="6657975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54</xdr:row>
      <xdr:rowOff>66675</xdr:rowOff>
    </xdr:from>
    <xdr:to>
      <xdr:col>3</xdr:col>
      <xdr:colOff>904875</xdr:colOff>
      <xdr:row>54</xdr:row>
      <xdr:rowOff>66675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54</xdr:row>
      <xdr:rowOff>66675</xdr:rowOff>
    </xdr:from>
    <xdr:to>
      <xdr:col>3</xdr:col>
      <xdr:colOff>904875</xdr:colOff>
      <xdr:row>54</xdr:row>
      <xdr:rowOff>66675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54</xdr:row>
      <xdr:rowOff>66675</xdr:rowOff>
    </xdr:from>
    <xdr:to>
      <xdr:col>3</xdr:col>
      <xdr:colOff>904875</xdr:colOff>
      <xdr:row>54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54</xdr:row>
      <xdr:rowOff>66675</xdr:rowOff>
    </xdr:from>
    <xdr:to>
      <xdr:col>3</xdr:col>
      <xdr:colOff>904875</xdr:colOff>
      <xdr:row>54</xdr:row>
      <xdr:rowOff>66675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workbookViewId="0">
      <selection activeCell="C28" sqref="C28"/>
    </sheetView>
  </sheetViews>
  <sheetFormatPr defaultRowHeight="12.75" x14ac:dyDescent="0.2"/>
  <cols>
    <col min="1" max="1" width="2.42578125" style="14" customWidth="1"/>
    <col min="2" max="2" width="5.42578125" style="14" customWidth="1"/>
    <col min="3" max="3" width="10.42578125" style="22" customWidth="1"/>
    <col min="4" max="4" width="27.28515625" style="22" customWidth="1"/>
    <col min="5" max="5" width="4.140625" style="22" customWidth="1"/>
    <col min="6" max="6" width="6.7109375" style="23" customWidth="1"/>
    <col min="7" max="8" width="10" style="24" customWidth="1"/>
    <col min="9" max="9" width="5.7109375" style="24" customWidth="1"/>
    <col min="10" max="10" width="11.85546875" style="16" customWidth="1"/>
    <col min="11" max="11" width="8.140625" style="14" customWidth="1"/>
    <col min="12" max="12" width="5.85546875" style="15" customWidth="1"/>
    <col min="13" max="16" width="13.42578125" style="16" customWidth="1"/>
    <col min="17" max="17" width="9.140625" style="16"/>
    <col min="18" max="18" width="9.140625" style="15"/>
    <col min="19" max="22" width="9.140625" style="17"/>
    <col min="23" max="29" width="9.140625" style="16"/>
  </cols>
  <sheetData>
    <row r="1" spans="1:35" ht="17.25" x14ac:dyDescent="0.3">
      <c r="A1" s="149" t="s">
        <v>51</v>
      </c>
      <c r="B1" s="149"/>
      <c r="C1" s="149"/>
      <c r="D1" s="149"/>
      <c r="E1" s="149"/>
      <c r="F1" s="149"/>
      <c r="G1" s="149"/>
      <c r="H1" s="149"/>
      <c r="I1" s="149"/>
      <c r="J1" s="149"/>
      <c r="W1" s="17"/>
      <c r="X1" s="17"/>
      <c r="Y1" s="17"/>
      <c r="Z1" s="17"/>
      <c r="AA1" s="17"/>
      <c r="AB1" s="17"/>
      <c r="AC1" s="17"/>
      <c r="AD1" s="2"/>
      <c r="AE1" s="2"/>
      <c r="AF1" s="2"/>
      <c r="AG1" s="2"/>
      <c r="AH1" s="2"/>
      <c r="AI1" s="2"/>
    </row>
    <row r="2" spans="1:35" s="5" customFormat="1" ht="15" x14ac:dyDescent="0.25">
      <c r="A2" s="18"/>
      <c r="B2" s="18"/>
      <c r="C2" s="18"/>
      <c r="D2" s="18"/>
      <c r="E2" s="148" t="s">
        <v>52</v>
      </c>
      <c r="F2" s="148"/>
      <c r="G2" s="148"/>
      <c r="H2" s="148"/>
      <c r="I2" s="148"/>
      <c r="J2" s="148"/>
      <c r="K2" s="19"/>
      <c r="L2" s="15"/>
      <c r="M2" s="16"/>
      <c r="N2" s="16"/>
      <c r="O2" s="16"/>
      <c r="P2" s="16"/>
      <c r="Q2" s="16"/>
      <c r="R2" s="15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4"/>
      <c r="AE2" s="4"/>
      <c r="AF2" s="4"/>
      <c r="AG2" s="4"/>
      <c r="AH2" s="4"/>
      <c r="AI2" s="4"/>
    </row>
    <row r="3" spans="1:35" s="5" customFormat="1" ht="15" x14ac:dyDescent="0.25">
      <c r="A3" s="18"/>
      <c r="B3" s="18"/>
      <c r="C3" s="18"/>
      <c r="D3" s="18"/>
      <c r="E3" s="148" t="s">
        <v>53</v>
      </c>
      <c r="F3" s="148"/>
      <c r="G3" s="148"/>
      <c r="H3" s="148"/>
      <c r="I3" s="148"/>
      <c r="J3" s="148"/>
      <c r="K3" s="19"/>
      <c r="L3" s="15"/>
      <c r="M3" s="16"/>
      <c r="N3" s="16"/>
      <c r="O3" s="16"/>
      <c r="P3" s="16"/>
      <c r="Q3" s="16"/>
      <c r="R3" s="15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4"/>
      <c r="AE3" s="4"/>
      <c r="AF3" s="4"/>
      <c r="AG3" s="4"/>
      <c r="AH3" s="4"/>
      <c r="AI3" s="4"/>
    </row>
    <row r="4" spans="1:35" s="5" customFormat="1" ht="15" x14ac:dyDescent="0.25">
      <c r="A4" s="18"/>
      <c r="B4" s="18"/>
      <c r="C4" s="18"/>
      <c r="D4" s="18"/>
      <c r="E4" s="150" t="s">
        <v>54</v>
      </c>
      <c r="F4" s="148"/>
      <c r="G4" s="148"/>
      <c r="H4" s="148"/>
      <c r="I4" s="148"/>
      <c r="J4" s="148"/>
      <c r="K4" s="19"/>
      <c r="L4" s="15"/>
      <c r="M4" s="16"/>
      <c r="N4" s="16"/>
      <c r="O4" s="16"/>
      <c r="P4" s="16"/>
      <c r="Q4" s="16"/>
      <c r="R4" s="15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4"/>
      <c r="AE4" s="4"/>
      <c r="AF4" s="4"/>
      <c r="AG4" s="4"/>
      <c r="AH4" s="4"/>
      <c r="AI4" s="4"/>
    </row>
    <row r="5" spans="1:35" s="5" customFormat="1" ht="15" x14ac:dyDescent="0.25">
      <c r="A5" s="18"/>
      <c r="B5" s="18"/>
      <c r="C5" s="18"/>
      <c r="D5" s="18"/>
      <c r="E5" s="151" t="s">
        <v>49</v>
      </c>
      <c r="F5" s="151"/>
      <c r="G5" s="151"/>
      <c r="H5" s="151"/>
      <c r="I5" s="151"/>
      <c r="J5" s="151"/>
      <c r="K5" s="19"/>
      <c r="L5" s="15"/>
      <c r="M5" s="16"/>
      <c r="N5" s="16"/>
      <c r="O5" s="16"/>
      <c r="P5" s="16"/>
      <c r="Q5" s="16"/>
      <c r="R5" s="15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4"/>
      <c r="AE5" s="4"/>
      <c r="AF5" s="4"/>
      <c r="AG5" s="4"/>
      <c r="AH5" s="4"/>
      <c r="AI5" s="4"/>
    </row>
    <row r="6" spans="1:35" s="5" customFormat="1" ht="15" x14ac:dyDescent="0.25">
      <c r="A6" s="18"/>
      <c r="B6" s="18"/>
      <c r="C6" s="18"/>
      <c r="D6" s="18"/>
      <c r="E6" s="148"/>
      <c r="F6" s="148"/>
      <c r="G6" s="148"/>
      <c r="H6" s="148"/>
      <c r="I6" s="148"/>
      <c r="J6" s="148"/>
      <c r="K6" s="19"/>
      <c r="L6" s="15"/>
      <c r="M6" s="16"/>
      <c r="N6" s="16"/>
      <c r="O6" s="16"/>
      <c r="P6" s="16"/>
      <c r="Q6" s="16"/>
      <c r="R6" s="15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4"/>
      <c r="AE6" s="4"/>
      <c r="AF6" s="4"/>
      <c r="AG6" s="4"/>
      <c r="AH6" s="4"/>
      <c r="AI6" s="4"/>
    </row>
    <row r="7" spans="1:35" ht="17.25" x14ac:dyDescent="0.3">
      <c r="A7" s="20"/>
      <c r="B7" s="20"/>
      <c r="C7" s="20"/>
      <c r="D7" s="20"/>
      <c r="E7" s="21"/>
      <c r="F7" s="21"/>
      <c r="G7" s="21"/>
      <c r="H7" s="21"/>
      <c r="I7" s="21"/>
      <c r="J7" s="21"/>
      <c r="W7" s="17"/>
      <c r="X7" s="17"/>
      <c r="Y7" s="17"/>
      <c r="Z7" s="17"/>
      <c r="AA7" s="17"/>
      <c r="AB7" s="17"/>
      <c r="AC7" s="17"/>
      <c r="AD7" s="2"/>
      <c r="AE7" s="2"/>
      <c r="AF7" s="2"/>
      <c r="AG7" s="2"/>
      <c r="AH7" s="2"/>
      <c r="AI7" s="2"/>
    </row>
    <row r="8" spans="1:35" ht="13.5" thickBot="1" x14ac:dyDescent="0.25">
      <c r="H8" s="25"/>
      <c r="W8" s="17"/>
      <c r="X8" s="17"/>
      <c r="Y8" s="17"/>
      <c r="Z8" s="17"/>
      <c r="AA8" s="17"/>
      <c r="AB8" s="17"/>
      <c r="AC8" s="17"/>
      <c r="AD8" s="2"/>
      <c r="AE8" s="2"/>
      <c r="AF8" s="2"/>
      <c r="AG8" s="2"/>
      <c r="AH8" s="2"/>
      <c r="AI8" s="2"/>
    </row>
    <row r="9" spans="1:35" ht="15.75" x14ac:dyDescent="0.25">
      <c r="B9" s="152" t="s">
        <v>26</v>
      </c>
      <c r="C9" s="153"/>
      <c r="D9" s="153"/>
      <c r="E9" s="154"/>
      <c r="G9" s="155" t="s">
        <v>67</v>
      </c>
      <c r="H9" s="155"/>
      <c r="I9" s="155"/>
      <c r="J9" s="26" t="s">
        <v>45</v>
      </c>
      <c r="N9" s="16" t="s">
        <v>30</v>
      </c>
      <c r="W9" s="17"/>
      <c r="X9" s="17"/>
      <c r="Y9" s="17"/>
      <c r="Z9" s="17"/>
      <c r="AA9" s="17"/>
      <c r="AB9" s="17"/>
      <c r="AC9" s="17"/>
      <c r="AD9" s="2"/>
      <c r="AE9" s="2"/>
      <c r="AF9" s="2"/>
      <c r="AG9" s="2"/>
      <c r="AH9" s="2"/>
      <c r="AI9" s="2"/>
    </row>
    <row r="10" spans="1:35" ht="15.75" x14ac:dyDescent="0.25">
      <c r="B10" s="156" t="s">
        <v>55</v>
      </c>
      <c r="C10" s="157"/>
      <c r="D10" s="157"/>
      <c r="E10" s="158"/>
      <c r="G10" s="27"/>
      <c r="H10" s="27"/>
      <c r="I10" s="27"/>
      <c r="J10" s="27"/>
      <c r="M10" s="16" t="s">
        <v>28</v>
      </c>
      <c r="N10" s="16" t="s">
        <v>29</v>
      </c>
      <c r="W10" s="17"/>
      <c r="X10" s="17"/>
      <c r="Y10" s="17"/>
      <c r="Z10" s="17"/>
      <c r="AA10" s="17"/>
      <c r="AB10" s="17"/>
      <c r="AC10" s="17"/>
      <c r="AD10" s="2"/>
      <c r="AE10" s="2"/>
      <c r="AF10" s="2"/>
      <c r="AG10" s="2"/>
      <c r="AH10" s="2"/>
      <c r="AI10" s="2"/>
    </row>
    <row r="11" spans="1:35" ht="15.75" x14ac:dyDescent="0.25">
      <c r="B11" s="156" t="s">
        <v>56</v>
      </c>
      <c r="C11" s="157"/>
      <c r="D11" s="157"/>
      <c r="E11" s="158"/>
      <c r="G11" s="159" t="s">
        <v>18</v>
      </c>
      <c r="H11" s="159"/>
      <c r="I11" s="160">
        <v>44211</v>
      </c>
      <c r="J11" s="160"/>
      <c r="N11" s="16" t="s">
        <v>59</v>
      </c>
      <c r="W11" s="17"/>
      <c r="X11" s="17"/>
      <c r="Y11" s="17"/>
      <c r="Z11" s="17"/>
      <c r="AA11" s="17"/>
      <c r="AB11" s="17"/>
      <c r="AC11" s="17"/>
      <c r="AD11" s="2"/>
      <c r="AE11" s="2"/>
      <c r="AF11" s="2"/>
      <c r="AG11" s="2"/>
      <c r="AH11" s="2"/>
      <c r="AI11" s="2"/>
    </row>
    <row r="12" spans="1:35" ht="15.75" x14ac:dyDescent="0.25">
      <c r="B12" s="156" t="s">
        <v>57</v>
      </c>
      <c r="C12" s="157"/>
      <c r="D12" s="157"/>
      <c r="E12" s="158"/>
      <c r="G12" s="159" t="s">
        <v>19</v>
      </c>
      <c r="H12" s="159"/>
      <c r="I12" s="160">
        <f>+I11</f>
        <v>44211</v>
      </c>
      <c r="J12" s="160"/>
      <c r="N12" s="16" t="s">
        <v>31</v>
      </c>
      <c r="W12" s="17"/>
      <c r="X12" s="17"/>
      <c r="Y12" s="17"/>
      <c r="Z12" s="17"/>
      <c r="AA12" s="17"/>
      <c r="AB12" s="17"/>
      <c r="AC12" s="17"/>
      <c r="AD12" s="2"/>
      <c r="AE12" s="2"/>
      <c r="AF12" s="2"/>
      <c r="AG12" s="2"/>
      <c r="AH12" s="2"/>
      <c r="AI12" s="2"/>
    </row>
    <row r="13" spans="1:35" ht="15.75" x14ac:dyDescent="0.25">
      <c r="B13" s="156" t="s">
        <v>58</v>
      </c>
      <c r="C13" s="157"/>
      <c r="D13" s="157"/>
      <c r="E13" s="158"/>
      <c r="G13" s="159" t="s">
        <v>20</v>
      </c>
      <c r="H13" s="159"/>
      <c r="I13" s="160">
        <f>+I12</f>
        <v>44211</v>
      </c>
      <c r="J13" s="160"/>
      <c r="W13" s="17"/>
      <c r="X13" s="17"/>
      <c r="Y13" s="17"/>
      <c r="Z13" s="17"/>
      <c r="AA13" s="17"/>
      <c r="AB13" s="17"/>
      <c r="AC13" s="17"/>
      <c r="AD13" s="2"/>
      <c r="AE13" s="2"/>
      <c r="AF13" s="2"/>
      <c r="AG13" s="2"/>
      <c r="AH13" s="2"/>
      <c r="AI13" s="2"/>
    </row>
    <row r="14" spans="1:35" ht="16.5" thickBot="1" x14ac:dyDescent="0.3">
      <c r="B14" s="161"/>
      <c r="C14" s="162"/>
      <c r="D14" s="162"/>
      <c r="E14" s="163"/>
      <c r="G14" s="159"/>
      <c r="H14" s="159"/>
      <c r="I14" s="159"/>
      <c r="J14" s="159"/>
      <c r="W14" s="17"/>
      <c r="X14" s="17"/>
      <c r="Y14" s="17"/>
      <c r="Z14" s="17"/>
      <c r="AA14" s="17"/>
      <c r="AB14" s="17"/>
      <c r="AC14" s="17"/>
      <c r="AD14" s="2"/>
      <c r="AE14" s="2"/>
      <c r="AF14" s="2"/>
      <c r="AG14" s="2"/>
      <c r="AH14" s="2"/>
      <c r="AI14" s="2"/>
    </row>
    <row r="15" spans="1:35" x14ac:dyDescent="0.2">
      <c r="G15" s="27"/>
      <c r="H15" s="27"/>
      <c r="I15" s="27"/>
      <c r="J15" s="27"/>
      <c r="W15" s="17"/>
      <c r="X15" s="17"/>
      <c r="Y15" s="17"/>
      <c r="Z15" s="17"/>
      <c r="AA15" s="17"/>
      <c r="AB15" s="17"/>
      <c r="AC15" s="17"/>
      <c r="AD15" s="2"/>
      <c r="AE15" s="2"/>
      <c r="AF15" s="2"/>
      <c r="AG15" s="2"/>
      <c r="AH15" s="2"/>
      <c r="AI15" s="2"/>
    </row>
    <row r="16" spans="1:35" x14ac:dyDescent="0.2">
      <c r="B16" s="16" t="s">
        <v>21</v>
      </c>
      <c r="C16" s="27"/>
      <c r="D16" s="27"/>
      <c r="E16" s="27"/>
      <c r="F16" s="24"/>
      <c r="G16" s="27"/>
      <c r="H16" s="27"/>
      <c r="I16" s="27"/>
      <c r="J16" s="27"/>
      <c r="W16" s="17"/>
      <c r="X16" s="17"/>
      <c r="Y16" s="17"/>
      <c r="Z16" s="17"/>
      <c r="AA16" s="17"/>
      <c r="AB16" s="17"/>
      <c r="AC16" s="17"/>
      <c r="AD16" s="2"/>
      <c r="AE16" s="2"/>
      <c r="AF16" s="2"/>
      <c r="AG16" s="2"/>
      <c r="AH16" s="2"/>
      <c r="AI16" s="2"/>
    </row>
    <row r="17" spans="1:35" ht="12.75" customHeight="1" x14ac:dyDescent="0.2">
      <c r="B17" s="16"/>
      <c r="C17" s="27"/>
      <c r="D17" s="27"/>
      <c r="E17" s="27"/>
      <c r="F17" s="24"/>
      <c r="M17" s="28">
        <v>0</v>
      </c>
      <c r="N17" s="28">
        <v>0.25</v>
      </c>
      <c r="O17" s="28">
        <v>0.13</v>
      </c>
      <c r="P17" s="29" t="s">
        <v>33</v>
      </c>
      <c r="R17" s="30" t="s">
        <v>23</v>
      </c>
      <c r="S17" s="31" t="s">
        <v>24</v>
      </c>
      <c r="W17" s="17"/>
      <c r="X17" s="17"/>
      <c r="Y17" s="17"/>
      <c r="Z17" s="17"/>
      <c r="AA17" s="17"/>
      <c r="AB17" s="17"/>
      <c r="AC17" s="17"/>
      <c r="AD17" s="2"/>
      <c r="AE17" s="2"/>
      <c r="AF17" s="2"/>
      <c r="AG17" s="2"/>
      <c r="AH17" s="2"/>
      <c r="AI17" s="2"/>
    </row>
    <row r="18" spans="1:35" s="1" customFormat="1" ht="12.75" customHeight="1" x14ac:dyDescent="0.2">
      <c r="A18" s="32"/>
      <c r="B18" s="33" t="s">
        <v>0</v>
      </c>
      <c r="C18" s="165" t="s">
        <v>2</v>
      </c>
      <c r="D18" s="165"/>
      <c r="E18" s="34" t="s">
        <v>8</v>
      </c>
      <c r="F18" s="34" t="s">
        <v>3</v>
      </c>
      <c r="G18" s="34" t="s">
        <v>4</v>
      </c>
      <c r="H18" s="34" t="s">
        <v>5</v>
      </c>
      <c r="I18" s="34" t="s">
        <v>22</v>
      </c>
      <c r="J18" s="35" t="s">
        <v>6</v>
      </c>
      <c r="K18" s="32"/>
      <c r="L18" s="32" t="s">
        <v>8</v>
      </c>
      <c r="M18" s="32" t="s">
        <v>9</v>
      </c>
      <c r="N18" s="32" t="s">
        <v>10</v>
      </c>
      <c r="O18" s="32" t="s">
        <v>11</v>
      </c>
      <c r="P18" s="32" t="s">
        <v>32</v>
      </c>
      <c r="Q18" s="32"/>
      <c r="R18" s="32" t="s">
        <v>22</v>
      </c>
      <c r="S18" s="36" t="s">
        <v>25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"/>
      <c r="AE18" s="3"/>
      <c r="AF18" s="3"/>
      <c r="AG18" s="3"/>
      <c r="AH18" s="3"/>
      <c r="AI18" s="3"/>
    </row>
    <row r="19" spans="1:35" ht="5.25" customHeight="1" x14ac:dyDescent="0.2">
      <c r="B19" s="37"/>
      <c r="C19" s="38"/>
      <c r="D19" s="38"/>
      <c r="E19" s="38"/>
      <c r="F19" s="39"/>
      <c r="G19" s="40"/>
      <c r="H19" s="40"/>
      <c r="I19" s="40"/>
      <c r="J19" s="41"/>
      <c r="W19" s="17"/>
      <c r="X19" s="17"/>
      <c r="Y19" s="17"/>
      <c r="Z19" s="17"/>
      <c r="AA19" s="17"/>
      <c r="AB19" s="17"/>
      <c r="AC19" s="17"/>
      <c r="AD19" s="2"/>
      <c r="AE19" s="2"/>
      <c r="AF19" s="2"/>
      <c r="AG19" s="2"/>
      <c r="AH19" s="2"/>
      <c r="AI19" s="2"/>
    </row>
    <row r="20" spans="1:35" s="7" customFormat="1" ht="17.25" customHeight="1" x14ac:dyDescent="0.2">
      <c r="A20" s="42"/>
      <c r="B20" s="43">
        <v>1</v>
      </c>
      <c r="C20" s="164" t="s">
        <v>66</v>
      </c>
      <c r="D20" s="164"/>
      <c r="E20" s="44">
        <v>1</v>
      </c>
      <c r="F20" s="45" t="s">
        <v>46</v>
      </c>
      <c r="G20" s="46" t="s">
        <v>10</v>
      </c>
      <c r="H20" s="47">
        <v>5000</v>
      </c>
      <c r="I20" s="44"/>
      <c r="J20" s="48">
        <f>+G20*H20</f>
        <v>5000</v>
      </c>
      <c r="K20" s="42"/>
      <c r="L20" s="49">
        <f>+E20</f>
        <v>1</v>
      </c>
      <c r="M20" s="50">
        <f>IF(+L20=0,+J20-S20,0)</f>
        <v>0</v>
      </c>
      <c r="N20" s="50">
        <f>IF(+L20=1,+J20-S20,0)</f>
        <v>5000</v>
      </c>
      <c r="O20" s="50">
        <f>IF(+L20=2,+J20-S20,0)</f>
        <v>0</v>
      </c>
      <c r="P20" s="50">
        <f>IF(+L20=3,+J20-S20,0)</f>
        <v>0</v>
      </c>
      <c r="Q20" s="42"/>
      <c r="R20" s="51">
        <f>+I20</f>
        <v>0</v>
      </c>
      <c r="S20" s="52">
        <f>+J20*R20/100</f>
        <v>0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6"/>
      <c r="AE20" s="6"/>
      <c r="AF20" s="6"/>
      <c r="AG20" s="6"/>
      <c r="AH20" s="6"/>
      <c r="AI20" s="6"/>
    </row>
    <row r="21" spans="1:35" ht="5.25" customHeight="1" x14ac:dyDescent="0.2">
      <c r="B21" s="53"/>
      <c r="C21" s="54"/>
      <c r="D21" s="54"/>
      <c r="E21" s="54"/>
      <c r="F21" s="55"/>
      <c r="G21" s="56"/>
      <c r="H21" s="56"/>
      <c r="I21" s="56"/>
      <c r="J21" s="57"/>
      <c r="M21" s="24"/>
      <c r="N21" s="24"/>
      <c r="O21" s="24"/>
      <c r="P21" s="24"/>
      <c r="W21" s="17"/>
      <c r="X21" s="17"/>
      <c r="Y21" s="17"/>
      <c r="Z21" s="17"/>
      <c r="AA21" s="17"/>
      <c r="AB21" s="17"/>
      <c r="AC21" s="17"/>
      <c r="AD21" s="2"/>
      <c r="AE21" s="2"/>
      <c r="AF21" s="2"/>
      <c r="AG21" s="2"/>
      <c r="AH21" s="2"/>
      <c r="AI21" s="2"/>
    </row>
    <row r="22" spans="1:35" x14ac:dyDescent="0.2">
      <c r="B22" s="58" t="s">
        <v>7</v>
      </c>
      <c r="C22" s="59" t="s">
        <v>7</v>
      </c>
      <c r="D22" s="59" t="s">
        <v>7</v>
      </c>
      <c r="E22" s="60" t="s">
        <v>7</v>
      </c>
      <c r="F22" s="60" t="s">
        <v>7</v>
      </c>
      <c r="G22" s="61" t="s">
        <v>12</v>
      </c>
      <c r="H22" s="40"/>
      <c r="I22" s="40"/>
      <c r="J22" s="62">
        <f>SUM(J19:J21)</f>
        <v>5000</v>
      </c>
      <c r="M22" s="17">
        <f>SUM(M19:M21)</f>
        <v>0</v>
      </c>
      <c r="N22" s="17">
        <f>SUM(N19:N21)</f>
        <v>5000</v>
      </c>
      <c r="O22" s="17">
        <f>SUM(O19:O21)</f>
        <v>0</v>
      </c>
      <c r="P22" s="17">
        <f>SUM(P19:P21)</f>
        <v>0</v>
      </c>
      <c r="S22" s="17">
        <f>SUM(S19:S21)</f>
        <v>0</v>
      </c>
      <c r="W22" s="17"/>
      <c r="X22" s="17"/>
      <c r="Y22" s="17"/>
      <c r="Z22" s="17"/>
      <c r="AA22" s="17"/>
      <c r="AB22" s="17"/>
      <c r="AC22" s="17"/>
      <c r="AD22" s="2"/>
      <c r="AE22" s="2"/>
      <c r="AF22" s="2"/>
      <c r="AG22" s="2"/>
      <c r="AH22" s="2"/>
      <c r="AI22" s="2"/>
    </row>
    <row r="23" spans="1:35" x14ac:dyDescent="0.2">
      <c r="B23" s="16"/>
      <c r="C23" s="27"/>
      <c r="D23" s="27"/>
      <c r="E23" s="27"/>
      <c r="F23" s="24"/>
      <c r="G23" s="63" t="s">
        <v>13</v>
      </c>
      <c r="H23" s="56"/>
      <c r="I23" s="56"/>
      <c r="J23" s="57">
        <f>+S22</f>
        <v>0</v>
      </c>
      <c r="M23" s="24">
        <v>0</v>
      </c>
      <c r="N23" s="24">
        <f>+N22*0.25</f>
        <v>1250</v>
      </c>
      <c r="O23" s="24">
        <f>+O22*0.13</f>
        <v>0</v>
      </c>
      <c r="P23" s="24">
        <f>+P22*0.05</f>
        <v>0</v>
      </c>
      <c r="W23" s="17"/>
      <c r="X23" s="17"/>
      <c r="Y23" s="17"/>
      <c r="Z23" s="17"/>
      <c r="AA23" s="17"/>
      <c r="AB23" s="17"/>
      <c r="AC23" s="17"/>
      <c r="AD23" s="2"/>
      <c r="AE23" s="2"/>
      <c r="AF23" s="2"/>
      <c r="AG23" s="2"/>
      <c r="AH23" s="2"/>
      <c r="AI23" s="2"/>
    </row>
    <row r="24" spans="1:35" x14ac:dyDescent="0.2">
      <c r="B24" s="16"/>
      <c r="C24" s="27"/>
      <c r="D24" s="27"/>
      <c r="E24" s="27"/>
      <c r="F24" s="24"/>
      <c r="G24" s="64" t="s">
        <v>14</v>
      </c>
      <c r="H24" s="65"/>
      <c r="I24" s="65"/>
      <c r="J24" s="66">
        <f>+J22-J23</f>
        <v>5000</v>
      </c>
      <c r="M24" s="24"/>
      <c r="N24" s="24"/>
      <c r="O24" s="24"/>
      <c r="P24" s="24"/>
      <c r="W24" s="17"/>
      <c r="X24" s="17"/>
      <c r="Y24" s="17"/>
      <c r="Z24" s="17"/>
      <c r="AA24" s="17"/>
      <c r="AB24" s="17"/>
      <c r="AC24" s="17"/>
      <c r="AD24" s="2"/>
      <c r="AE24" s="2"/>
      <c r="AF24" s="2"/>
      <c r="AG24" s="2"/>
      <c r="AH24" s="2"/>
      <c r="AI24" s="2"/>
    </row>
    <row r="25" spans="1:35" x14ac:dyDescent="0.2">
      <c r="B25" s="16"/>
      <c r="C25" s="27"/>
      <c r="D25" s="27"/>
      <c r="E25" s="27"/>
      <c r="F25" s="24"/>
      <c r="G25" s="64" t="s">
        <v>16</v>
      </c>
      <c r="H25" s="65"/>
      <c r="I25" s="65"/>
      <c r="J25" s="66">
        <f>+M22</f>
        <v>0</v>
      </c>
      <c r="M25" s="24"/>
      <c r="N25" s="24"/>
      <c r="O25" s="24"/>
      <c r="P25" s="24"/>
      <c r="W25" s="17"/>
      <c r="X25" s="17"/>
      <c r="Y25" s="17"/>
      <c r="Z25" s="17"/>
      <c r="AA25" s="17"/>
      <c r="AB25" s="17"/>
      <c r="AC25" s="17"/>
      <c r="AD25" s="2"/>
      <c r="AE25" s="2"/>
      <c r="AF25" s="2"/>
      <c r="AG25" s="2"/>
      <c r="AH25" s="2"/>
      <c r="AI25" s="2"/>
    </row>
    <row r="26" spans="1:35" x14ac:dyDescent="0.2">
      <c r="B26" s="16"/>
      <c r="C26" s="27"/>
      <c r="D26" s="27"/>
      <c r="E26" s="27"/>
      <c r="F26" s="24"/>
      <c r="G26" s="64" t="s">
        <v>35</v>
      </c>
      <c r="H26" s="65"/>
      <c r="I26" s="65"/>
      <c r="J26" s="66">
        <f>+P23</f>
        <v>0</v>
      </c>
      <c r="M26" s="24"/>
      <c r="N26" s="24"/>
      <c r="O26" s="24"/>
      <c r="P26" s="24"/>
      <c r="W26" s="17"/>
      <c r="X26" s="17"/>
      <c r="Y26" s="17"/>
      <c r="Z26" s="17"/>
      <c r="AA26" s="17"/>
      <c r="AB26" s="17"/>
      <c r="AC26" s="17"/>
      <c r="AD26" s="2"/>
      <c r="AE26" s="2"/>
      <c r="AF26" s="2"/>
      <c r="AG26" s="2"/>
      <c r="AH26" s="2"/>
      <c r="AI26" s="2"/>
    </row>
    <row r="27" spans="1:35" x14ac:dyDescent="0.2">
      <c r="B27" s="16"/>
      <c r="C27" s="27"/>
      <c r="D27" s="27"/>
      <c r="E27" s="27"/>
      <c r="F27" s="24"/>
      <c r="G27" s="64" t="s">
        <v>43</v>
      </c>
      <c r="H27" s="65"/>
      <c r="I27" s="65"/>
      <c r="J27" s="66">
        <f>+O23</f>
        <v>0</v>
      </c>
      <c r="M27" s="24"/>
      <c r="N27" s="24"/>
      <c r="O27" s="24"/>
      <c r="P27" s="24"/>
      <c r="W27" s="17"/>
      <c r="X27" s="17"/>
      <c r="Y27" s="17"/>
      <c r="Z27" s="17"/>
      <c r="AA27" s="17"/>
      <c r="AB27" s="17"/>
      <c r="AC27" s="17"/>
      <c r="AD27" s="2"/>
      <c r="AE27" s="2"/>
      <c r="AF27" s="2"/>
      <c r="AG27" s="2"/>
      <c r="AH27" s="2"/>
      <c r="AI27" s="2"/>
    </row>
    <row r="28" spans="1:35" x14ac:dyDescent="0.2">
      <c r="B28" s="16"/>
      <c r="C28" s="27"/>
      <c r="D28" s="27"/>
      <c r="E28" s="27"/>
      <c r="F28" s="24"/>
      <c r="G28" s="64" t="s">
        <v>34</v>
      </c>
      <c r="H28" s="65"/>
      <c r="I28" s="65"/>
      <c r="J28" s="66">
        <f>+N23</f>
        <v>1250</v>
      </c>
      <c r="M28" s="24"/>
      <c r="N28" s="24"/>
      <c r="O28" s="24"/>
      <c r="P28" s="24"/>
      <c r="W28" s="17"/>
      <c r="X28" s="17"/>
      <c r="Y28" s="17"/>
      <c r="Z28" s="17"/>
      <c r="AA28" s="17"/>
      <c r="AB28" s="17"/>
      <c r="AC28" s="17"/>
      <c r="AD28" s="2"/>
      <c r="AE28" s="2"/>
      <c r="AF28" s="2"/>
      <c r="AG28" s="2"/>
      <c r="AH28" s="2"/>
      <c r="AI28" s="2"/>
    </row>
    <row r="29" spans="1:35" x14ac:dyDescent="0.2">
      <c r="B29" s="16"/>
      <c r="C29" s="27"/>
      <c r="D29" s="27"/>
      <c r="E29" s="27"/>
      <c r="F29" s="24"/>
      <c r="G29" s="67" t="s">
        <v>15</v>
      </c>
      <c r="H29" s="68"/>
      <c r="I29" s="68"/>
      <c r="J29" s="69">
        <f>IF(+J25=J24,+J25,+J24+J25+J26+J27+J28)</f>
        <v>6250</v>
      </c>
      <c r="M29" s="24"/>
      <c r="N29" s="24"/>
      <c r="O29" s="24"/>
      <c r="P29" s="24"/>
      <c r="W29" s="17"/>
      <c r="X29" s="17"/>
      <c r="Y29" s="17"/>
      <c r="Z29" s="17"/>
      <c r="AA29" s="17"/>
      <c r="AB29" s="17"/>
      <c r="AC29" s="17"/>
      <c r="AD29" s="2"/>
      <c r="AE29" s="2"/>
      <c r="AF29" s="2"/>
      <c r="AG29" s="2"/>
      <c r="AH29" s="2"/>
      <c r="AI29" s="2"/>
    </row>
    <row r="30" spans="1:35" x14ac:dyDescent="0.2">
      <c r="B30" s="16"/>
      <c r="C30" s="27"/>
      <c r="D30" s="27"/>
      <c r="E30" s="27"/>
      <c r="F30" s="24"/>
      <c r="G30" s="70"/>
      <c r="H30" s="70"/>
      <c r="I30" s="70"/>
      <c r="J30" s="70"/>
      <c r="M30" s="24"/>
      <c r="N30" s="24"/>
      <c r="O30" s="24"/>
      <c r="P30" s="24"/>
      <c r="W30" s="17"/>
      <c r="X30" s="17"/>
      <c r="Y30" s="17"/>
      <c r="Z30" s="17"/>
      <c r="AA30" s="17"/>
      <c r="AB30" s="17"/>
      <c r="AC30" s="17"/>
      <c r="AD30" s="2"/>
      <c r="AE30" s="2"/>
      <c r="AF30" s="2"/>
      <c r="AG30" s="2"/>
      <c r="AH30" s="2"/>
      <c r="AI30" s="2"/>
    </row>
    <row r="31" spans="1:35" s="13" customFormat="1" ht="15.75" customHeight="1" x14ac:dyDescent="0.2">
      <c r="A31" s="71"/>
      <c r="B31" s="42" t="s">
        <v>36</v>
      </c>
      <c r="C31" s="72"/>
      <c r="D31" s="72"/>
      <c r="E31" s="72"/>
      <c r="F31" s="72"/>
      <c r="G31" s="72"/>
      <c r="H31" s="72"/>
      <c r="I31" s="72"/>
      <c r="J31" s="73"/>
      <c r="K31" s="74"/>
      <c r="L31" s="75"/>
      <c r="M31" s="50"/>
      <c r="N31" s="50"/>
      <c r="O31" s="50"/>
      <c r="P31" s="50"/>
      <c r="Q31" s="42"/>
      <c r="R31" s="75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12"/>
      <c r="AE31" s="12"/>
      <c r="AF31" s="12"/>
      <c r="AG31" s="12"/>
      <c r="AH31" s="12"/>
      <c r="AI31" s="12"/>
    </row>
    <row r="32" spans="1:35" s="13" customFormat="1" ht="15.75" customHeight="1" x14ac:dyDescent="0.2">
      <c r="A32" s="71"/>
      <c r="B32" s="71" t="s">
        <v>37</v>
      </c>
      <c r="C32" s="76"/>
      <c r="D32" s="77">
        <v>43831</v>
      </c>
      <c r="E32" s="76" t="s">
        <v>41</v>
      </c>
      <c r="F32" s="76"/>
      <c r="G32" s="76"/>
      <c r="H32" s="76"/>
      <c r="I32" s="76"/>
      <c r="J32" s="78"/>
      <c r="K32" s="74"/>
      <c r="L32" s="75"/>
      <c r="M32" s="50"/>
      <c r="N32" s="50"/>
      <c r="O32" s="50"/>
      <c r="P32" s="50"/>
      <c r="Q32" s="42"/>
      <c r="R32" s="75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12"/>
      <c r="AE32" s="12"/>
      <c r="AF32" s="12"/>
      <c r="AG32" s="12"/>
      <c r="AH32" s="12"/>
      <c r="AI32" s="12"/>
    </row>
    <row r="33" spans="1:35" s="13" customFormat="1" ht="15.75" customHeight="1" x14ac:dyDescent="0.2">
      <c r="A33" s="71"/>
      <c r="B33" s="71" t="s">
        <v>38</v>
      </c>
      <c r="C33" s="76"/>
      <c r="D33" s="79">
        <v>0.61249999999999993</v>
      </c>
      <c r="E33" s="76" t="s">
        <v>42</v>
      </c>
      <c r="F33" s="76"/>
      <c r="G33" s="76"/>
      <c r="H33" s="76"/>
      <c r="I33" s="76"/>
      <c r="J33" s="78"/>
      <c r="K33" s="74"/>
      <c r="L33" s="75"/>
      <c r="M33" s="50"/>
      <c r="N33" s="50"/>
      <c r="O33" s="50"/>
      <c r="P33" s="50"/>
      <c r="Q33" s="42"/>
      <c r="R33" s="75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12"/>
      <c r="AE33" s="12"/>
      <c r="AF33" s="12"/>
      <c r="AG33" s="12"/>
      <c r="AH33" s="12"/>
      <c r="AI33" s="12"/>
    </row>
    <row r="34" spans="1:35" s="13" customFormat="1" ht="15.75" customHeight="1" x14ac:dyDescent="0.2">
      <c r="A34" s="71"/>
      <c r="B34" s="71" t="s">
        <v>39</v>
      </c>
      <c r="C34" s="76"/>
      <c r="D34" s="76" t="s">
        <v>48</v>
      </c>
      <c r="E34" s="76" t="s">
        <v>40</v>
      </c>
      <c r="F34" s="76"/>
      <c r="G34" s="80">
        <v>1</v>
      </c>
      <c r="H34" s="76"/>
      <c r="I34" s="76"/>
      <c r="J34" s="78"/>
      <c r="K34" s="74"/>
      <c r="L34" s="75"/>
      <c r="M34" s="50"/>
      <c r="N34" s="50"/>
      <c r="O34" s="50"/>
      <c r="P34" s="50"/>
      <c r="Q34" s="42"/>
      <c r="R34" s="75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12"/>
      <c r="AE34" s="12"/>
      <c r="AF34" s="12"/>
      <c r="AG34" s="12"/>
      <c r="AH34" s="12"/>
      <c r="AI34" s="12"/>
    </row>
    <row r="35" spans="1:35" s="13" customFormat="1" ht="15.75" customHeight="1" x14ac:dyDescent="0.2">
      <c r="A35" s="71"/>
      <c r="B35" s="71"/>
      <c r="C35" s="76"/>
      <c r="D35" s="76"/>
      <c r="E35" s="76"/>
      <c r="F35" s="76"/>
      <c r="G35" s="80"/>
      <c r="H35" s="76"/>
      <c r="I35" s="76"/>
      <c r="J35" s="78"/>
      <c r="K35" s="74"/>
      <c r="L35" s="75"/>
      <c r="M35" s="50"/>
      <c r="N35" s="50"/>
      <c r="O35" s="50"/>
      <c r="P35" s="50"/>
      <c r="Q35" s="42"/>
      <c r="R35" s="75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12"/>
      <c r="AE35" s="12"/>
      <c r="AF35" s="12"/>
      <c r="AG35" s="12"/>
      <c r="AH35" s="12"/>
      <c r="AI35" s="12"/>
    </row>
    <row r="36" spans="1:35" s="13" customFormat="1" ht="15.75" customHeight="1" x14ac:dyDescent="0.2">
      <c r="A36" s="74"/>
      <c r="B36" s="74" t="s">
        <v>68</v>
      </c>
      <c r="C36" s="81"/>
      <c r="D36" s="81"/>
      <c r="E36" s="81"/>
      <c r="F36" s="82"/>
      <c r="G36" s="78"/>
      <c r="H36" s="78"/>
      <c r="I36" s="78"/>
      <c r="J36" s="78"/>
      <c r="K36" s="74"/>
      <c r="L36" s="75"/>
      <c r="M36" s="50"/>
      <c r="N36" s="50"/>
      <c r="O36" s="50"/>
      <c r="P36" s="50"/>
      <c r="Q36" s="42"/>
      <c r="R36" s="75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12"/>
      <c r="AE36" s="12"/>
      <c r="AF36" s="12"/>
      <c r="AG36" s="12"/>
      <c r="AH36" s="12"/>
      <c r="AI36" s="12"/>
    </row>
    <row r="37" spans="1:35" x14ac:dyDescent="0.2">
      <c r="C37" s="83"/>
      <c r="D37" s="83"/>
      <c r="E37" s="83"/>
      <c r="F37" s="84"/>
      <c r="G37" s="85"/>
      <c r="H37" s="85"/>
      <c r="I37" s="85"/>
      <c r="J37" s="17"/>
      <c r="M37" s="24"/>
      <c r="N37" s="24"/>
      <c r="O37" s="24"/>
      <c r="P37" s="24"/>
      <c r="W37" s="17"/>
      <c r="X37" s="17"/>
      <c r="Y37" s="17"/>
      <c r="Z37" s="17"/>
      <c r="AA37" s="17"/>
      <c r="AB37" s="17"/>
      <c r="AC37" s="17"/>
      <c r="AD37" s="2"/>
      <c r="AE37" s="2"/>
      <c r="AF37" s="2"/>
      <c r="AG37" s="2"/>
      <c r="AH37" s="2"/>
      <c r="AI37" s="2"/>
    </row>
    <row r="38" spans="1:35" x14ac:dyDescent="0.2">
      <c r="C38" s="22" t="s">
        <v>17</v>
      </c>
      <c r="G38" s="17"/>
      <c r="H38" s="17"/>
      <c r="I38" s="17"/>
      <c r="J38" s="17"/>
      <c r="W38" s="17"/>
      <c r="X38" s="17"/>
      <c r="Y38" s="17"/>
      <c r="Z38" s="17"/>
      <c r="AA38" s="17"/>
      <c r="AB38" s="17"/>
      <c r="AC38" s="17"/>
      <c r="AD38" s="2"/>
      <c r="AE38" s="2"/>
      <c r="AF38" s="2"/>
      <c r="AG38" s="2"/>
      <c r="AH38" s="2"/>
      <c r="AI38" s="2"/>
    </row>
    <row r="39" spans="1:35" x14ac:dyDescent="0.2">
      <c r="B39" s="14" t="s">
        <v>60</v>
      </c>
      <c r="G39" s="56"/>
      <c r="H39" s="56"/>
      <c r="I39" s="56"/>
      <c r="J39" s="56"/>
      <c r="W39" s="17"/>
      <c r="X39" s="17"/>
      <c r="Y39" s="17"/>
      <c r="Z39" s="17"/>
      <c r="AA39" s="17"/>
      <c r="AB39" s="17"/>
      <c r="AC39" s="17"/>
      <c r="AD39" s="2"/>
      <c r="AE39" s="2"/>
      <c r="AF39" s="2"/>
      <c r="AG39" s="2"/>
      <c r="AH39" s="2"/>
      <c r="AI39" s="2"/>
    </row>
    <row r="40" spans="1:35" x14ac:dyDescent="0.2">
      <c r="G40" s="86"/>
      <c r="H40" s="86"/>
      <c r="I40" s="86"/>
      <c r="J40" s="87"/>
      <c r="W40" s="17"/>
      <c r="X40" s="17"/>
      <c r="Y40" s="17"/>
      <c r="Z40" s="17"/>
      <c r="AA40" s="17"/>
      <c r="AB40" s="17"/>
      <c r="AC40" s="17"/>
      <c r="AD40" s="2"/>
      <c r="AE40" s="2"/>
      <c r="AF40" s="2"/>
      <c r="AG40" s="2"/>
      <c r="AH40" s="2"/>
      <c r="AI40" s="2"/>
    </row>
    <row r="41" spans="1:35" x14ac:dyDescent="0.2">
      <c r="W41" s="17"/>
      <c r="X41" s="17"/>
      <c r="Y41" s="17"/>
      <c r="Z41" s="17"/>
      <c r="AA41" s="17"/>
      <c r="AB41" s="17"/>
      <c r="AC41" s="17"/>
      <c r="AD41" s="2"/>
      <c r="AE41" s="2"/>
      <c r="AF41" s="2"/>
      <c r="AG41" s="2"/>
      <c r="AH41" s="2"/>
      <c r="AI41" s="2"/>
    </row>
    <row r="42" spans="1:35" x14ac:dyDescent="0.2">
      <c r="W42" s="17"/>
      <c r="X42" s="17"/>
      <c r="Y42" s="17"/>
      <c r="Z42" s="17"/>
      <c r="AA42" s="17"/>
      <c r="AB42" s="17"/>
      <c r="AC42" s="17"/>
      <c r="AD42" s="2"/>
      <c r="AE42" s="2"/>
      <c r="AF42" s="2"/>
      <c r="AG42" s="2"/>
      <c r="AH42" s="2"/>
      <c r="AI42" s="2"/>
    </row>
    <row r="43" spans="1:35" x14ac:dyDescent="0.2">
      <c r="W43" s="17"/>
      <c r="X43" s="17"/>
      <c r="Y43" s="17"/>
      <c r="Z43" s="17"/>
      <c r="AA43" s="17"/>
      <c r="AB43" s="17"/>
      <c r="AC43" s="17"/>
      <c r="AD43" s="2"/>
      <c r="AE43" s="2"/>
      <c r="AF43" s="2"/>
      <c r="AG43" s="2"/>
      <c r="AH43" s="2"/>
      <c r="AI43" s="2"/>
    </row>
    <row r="44" spans="1:35" x14ac:dyDescent="0.2">
      <c r="W44" s="17"/>
      <c r="X44" s="17"/>
      <c r="Y44" s="17"/>
      <c r="Z44" s="17"/>
      <c r="AA44" s="17"/>
      <c r="AB44" s="17"/>
      <c r="AC44" s="17"/>
      <c r="AD44" s="2"/>
      <c r="AE44" s="2"/>
      <c r="AF44" s="2"/>
      <c r="AG44" s="2"/>
      <c r="AH44" s="2"/>
      <c r="AI44" s="2"/>
    </row>
    <row r="45" spans="1:35" x14ac:dyDescent="0.2">
      <c r="W45" s="17"/>
      <c r="X45" s="17"/>
      <c r="Y45" s="17"/>
      <c r="Z45" s="17"/>
      <c r="AA45" s="17"/>
      <c r="AB45" s="17"/>
      <c r="AC45" s="17"/>
      <c r="AD45" s="2"/>
      <c r="AE45" s="2"/>
      <c r="AF45" s="2"/>
      <c r="AG45" s="2"/>
      <c r="AH45" s="2"/>
      <c r="AI45" s="2"/>
    </row>
    <row r="46" spans="1:35" x14ac:dyDescent="0.2">
      <c r="W46" s="17"/>
      <c r="X46" s="17"/>
      <c r="Y46" s="17"/>
      <c r="Z46" s="17"/>
      <c r="AA46" s="17"/>
      <c r="AB46" s="17"/>
      <c r="AC46" s="17"/>
      <c r="AD46" s="2"/>
      <c r="AE46" s="2"/>
      <c r="AF46" s="2"/>
      <c r="AG46" s="2"/>
      <c r="AH46" s="2"/>
      <c r="AI46" s="2"/>
    </row>
    <row r="47" spans="1:35" x14ac:dyDescent="0.2">
      <c r="W47" s="17"/>
      <c r="X47" s="17"/>
      <c r="Y47" s="17"/>
      <c r="Z47" s="17"/>
      <c r="AA47" s="17"/>
      <c r="AB47" s="17"/>
      <c r="AC47" s="17"/>
      <c r="AD47" s="2"/>
      <c r="AE47" s="2"/>
      <c r="AF47" s="2"/>
      <c r="AG47" s="2"/>
      <c r="AH47" s="2"/>
      <c r="AI47" s="2"/>
    </row>
    <row r="48" spans="1:35" x14ac:dyDescent="0.2">
      <c r="W48" s="17"/>
      <c r="X48" s="17"/>
      <c r="Y48" s="17"/>
      <c r="Z48" s="17"/>
      <c r="AA48" s="17"/>
      <c r="AB48" s="17"/>
      <c r="AC48" s="17"/>
    </row>
    <row r="49" spans="23:29" x14ac:dyDescent="0.2">
      <c r="W49" s="17"/>
      <c r="X49" s="17"/>
      <c r="Y49" s="17"/>
      <c r="Z49" s="17"/>
      <c r="AA49" s="17"/>
      <c r="AB49" s="17"/>
      <c r="AC49" s="17"/>
    </row>
  </sheetData>
  <mergeCells count="22">
    <mergeCell ref="B14:E14"/>
    <mergeCell ref="G14:J14"/>
    <mergeCell ref="C20:D20"/>
    <mergeCell ref="C18:D18"/>
    <mergeCell ref="B12:E12"/>
    <mergeCell ref="G12:H12"/>
    <mergeCell ref="I12:J12"/>
    <mergeCell ref="B13:E13"/>
    <mergeCell ref="G13:H13"/>
    <mergeCell ref="I13:J13"/>
    <mergeCell ref="B9:E9"/>
    <mergeCell ref="G9:I9"/>
    <mergeCell ref="B10:E10"/>
    <mergeCell ref="B11:E11"/>
    <mergeCell ref="G11:H11"/>
    <mergeCell ref="I11:J11"/>
    <mergeCell ref="E6:J6"/>
    <mergeCell ref="A1:J1"/>
    <mergeCell ref="E2:J2"/>
    <mergeCell ref="E3:J3"/>
    <mergeCell ref="E4:J4"/>
    <mergeCell ref="E5:J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workbookViewId="0">
      <selection activeCell="I12" sqref="I12:J12"/>
    </sheetView>
  </sheetViews>
  <sheetFormatPr defaultRowHeight="12.75" x14ac:dyDescent="0.2"/>
  <cols>
    <col min="1" max="1" width="2.42578125" style="14" customWidth="1"/>
    <col min="2" max="2" width="5.42578125" style="14" customWidth="1"/>
    <col min="3" max="3" width="10.42578125" style="22" customWidth="1"/>
    <col min="4" max="4" width="27.28515625" style="22" customWidth="1"/>
    <col min="5" max="5" width="4.140625" style="22" customWidth="1"/>
    <col min="6" max="6" width="6.7109375" style="23" customWidth="1"/>
    <col min="7" max="8" width="10" style="24" customWidth="1"/>
    <col min="9" max="9" width="5.7109375" style="24" customWidth="1"/>
    <col min="10" max="10" width="11.85546875" style="16" customWidth="1"/>
    <col min="11" max="11" width="9.140625" style="16"/>
    <col min="12" max="12" width="5.85546875" style="15" customWidth="1"/>
    <col min="13" max="16" width="13.42578125" style="16" customWidth="1"/>
    <col min="17" max="17" width="9.140625" style="16"/>
    <col min="18" max="18" width="9.140625" style="15"/>
    <col min="19" max="22" width="9.140625" style="17"/>
    <col min="23" max="29" width="9.140625" style="16"/>
    <col min="30" max="31" width="9.140625" style="11"/>
  </cols>
  <sheetData>
    <row r="1" spans="1:35" ht="17.25" x14ac:dyDescent="0.3">
      <c r="A1" s="149" t="s">
        <v>51</v>
      </c>
      <c r="B1" s="149"/>
      <c r="C1" s="149"/>
      <c r="D1" s="149"/>
      <c r="E1" s="149"/>
      <c r="F1" s="149"/>
      <c r="G1" s="149"/>
      <c r="H1" s="149"/>
      <c r="I1" s="149"/>
      <c r="J1" s="149"/>
      <c r="W1" s="17"/>
      <c r="X1" s="17"/>
      <c r="Y1" s="17"/>
      <c r="Z1" s="17"/>
      <c r="AA1" s="17"/>
      <c r="AB1" s="17"/>
      <c r="AC1" s="17"/>
      <c r="AD1" s="8"/>
      <c r="AE1" s="8"/>
      <c r="AF1" s="2"/>
      <c r="AG1" s="2"/>
      <c r="AH1" s="2"/>
      <c r="AI1" s="2"/>
    </row>
    <row r="2" spans="1:35" s="5" customFormat="1" ht="15" x14ac:dyDescent="0.25">
      <c r="A2" s="18"/>
      <c r="B2" s="18"/>
      <c r="C2" s="18"/>
      <c r="D2" s="18"/>
      <c r="E2" s="148" t="s">
        <v>52</v>
      </c>
      <c r="F2" s="148"/>
      <c r="G2" s="148"/>
      <c r="H2" s="148"/>
      <c r="I2" s="148"/>
      <c r="J2" s="148"/>
      <c r="K2" s="16"/>
      <c r="L2" s="15"/>
      <c r="M2" s="16"/>
      <c r="N2" s="16"/>
      <c r="O2" s="16"/>
      <c r="P2" s="16"/>
      <c r="Q2" s="16"/>
      <c r="R2" s="15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8"/>
      <c r="AE2" s="8"/>
      <c r="AF2" s="4"/>
      <c r="AG2" s="4"/>
      <c r="AH2" s="4"/>
      <c r="AI2" s="4"/>
    </row>
    <row r="3" spans="1:35" s="5" customFormat="1" ht="15" x14ac:dyDescent="0.25">
      <c r="A3" s="18"/>
      <c r="B3" s="18"/>
      <c r="C3" s="18"/>
      <c r="D3" s="18"/>
      <c r="E3" s="148" t="s">
        <v>53</v>
      </c>
      <c r="F3" s="148"/>
      <c r="G3" s="148"/>
      <c r="H3" s="148"/>
      <c r="I3" s="148"/>
      <c r="J3" s="148"/>
      <c r="K3" s="16"/>
      <c r="L3" s="15"/>
      <c r="M3" s="16"/>
      <c r="N3" s="16"/>
      <c r="O3" s="16"/>
      <c r="P3" s="16"/>
      <c r="Q3" s="16"/>
      <c r="R3" s="15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8"/>
      <c r="AE3" s="8"/>
      <c r="AF3" s="4"/>
      <c r="AG3" s="4"/>
      <c r="AH3" s="4"/>
      <c r="AI3" s="4"/>
    </row>
    <row r="4" spans="1:35" s="5" customFormat="1" ht="15" x14ac:dyDescent="0.25">
      <c r="A4" s="18"/>
      <c r="B4" s="18"/>
      <c r="C4" s="18"/>
      <c r="D4" s="18"/>
      <c r="E4" s="150" t="s">
        <v>54</v>
      </c>
      <c r="F4" s="148"/>
      <c r="G4" s="148"/>
      <c r="H4" s="148"/>
      <c r="I4" s="148"/>
      <c r="J4" s="148"/>
      <c r="K4" s="16"/>
      <c r="L4" s="15"/>
      <c r="M4" s="16"/>
      <c r="N4" s="16"/>
      <c r="O4" s="16"/>
      <c r="P4" s="16"/>
      <c r="Q4" s="16"/>
      <c r="R4" s="15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8"/>
      <c r="AE4" s="8"/>
      <c r="AF4" s="4"/>
      <c r="AG4" s="4"/>
      <c r="AH4" s="4"/>
      <c r="AI4" s="4"/>
    </row>
    <row r="5" spans="1:35" s="5" customFormat="1" ht="15" x14ac:dyDescent="0.25">
      <c r="A5" s="18"/>
      <c r="B5" s="18"/>
      <c r="C5" s="18"/>
      <c r="D5" s="18"/>
      <c r="E5" s="151" t="s">
        <v>49</v>
      </c>
      <c r="F5" s="151"/>
      <c r="G5" s="151"/>
      <c r="H5" s="151"/>
      <c r="I5" s="151"/>
      <c r="J5" s="151"/>
      <c r="K5" s="16"/>
      <c r="L5" s="15"/>
      <c r="M5" s="16"/>
      <c r="N5" s="16"/>
      <c r="O5" s="16"/>
      <c r="P5" s="16"/>
      <c r="Q5" s="16"/>
      <c r="R5" s="15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8"/>
      <c r="AE5" s="8"/>
      <c r="AF5" s="4"/>
      <c r="AG5" s="4"/>
      <c r="AH5" s="4"/>
      <c r="AI5" s="4"/>
    </row>
    <row r="6" spans="1:35" s="5" customFormat="1" ht="15" x14ac:dyDescent="0.25">
      <c r="A6" s="18"/>
      <c r="B6" s="18"/>
      <c r="C6" s="18"/>
      <c r="D6" s="18"/>
      <c r="E6" s="148"/>
      <c r="F6" s="148"/>
      <c r="G6" s="148"/>
      <c r="H6" s="148"/>
      <c r="I6" s="148"/>
      <c r="J6" s="148"/>
      <c r="K6" s="16"/>
      <c r="L6" s="15"/>
      <c r="M6" s="16"/>
      <c r="N6" s="16"/>
      <c r="O6" s="16"/>
      <c r="P6" s="16"/>
      <c r="Q6" s="16"/>
      <c r="R6" s="15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8"/>
      <c r="AE6" s="8"/>
      <c r="AF6" s="4"/>
      <c r="AG6" s="4"/>
      <c r="AH6" s="4"/>
      <c r="AI6" s="4"/>
    </row>
    <row r="7" spans="1:35" ht="17.25" x14ac:dyDescent="0.3">
      <c r="A7" s="20"/>
      <c r="B7" s="20"/>
      <c r="C7" s="20"/>
      <c r="D7" s="20"/>
      <c r="E7" s="21"/>
      <c r="F7" s="21"/>
      <c r="G7" s="21"/>
      <c r="H7" s="21"/>
      <c r="I7" s="21"/>
      <c r="J7" s="21"/>
      <c r="W7" s="17"/>
      <c r="X7" s="17"/>
      <c r="Y7" s="17"/>
      <c r="Z7" s="17"/>
      <c r="AA7" s="17"/>
      <c r="AB7" s="17"/>
      <c r="AC7" s="17"/>
      <c r="AD7" s="8"/>
      <c r="AE7" s="8"/>
      <c r="AF7" s="2"/>
      <c r="AG7" s="2"/>
      <c r="AH7" s="2"/>
      <c r="AI7" s="2"/>
    </row>
    <row r="8" spans="1:35" ht="13.5" thickBot="1" x14ac:dyDescent="0.25">
      <c r="H8" s="25"/>
      <c r="W8" s="17"/>
      <c r="X8" s="17"/>
      <c r="Y8" s="17"/>
      <c r="Z8" s="17"/>
      <c r="AA8" s="17"/>
      <c r="AB8" s="17"/>
      <c r="AC8" s="17"/>
      <c r="AD8" s="8"/>
      <c r="AE8" s="8"/>
      <c r="AF8" s="2"/>
      <c r="AG8" s="2"/>
      <c r="AH8" s="2"/>
      <c r="AI8" s="2"/>
    </row>
    <row r="9" spans="1:35" ht="15.75" x14ac:dyDescent="0.25">
      <c r="B9" s="152" t="s">
        <v>26</v>
      </c>
      <c r="C9" s="153"/>
      <c r="D9" s="153"/>
      <c r="E9" s="154"/>
      <c r="G9" s="155" t="s">
        <v>69</v>
      </c>
      <c r="H9" s="155"/>
      <c r="I9" s="155"/>
      <c r="J9" s="26" t="s">
        <v>45</v>
      </c>
      <c r="N9" s="16" t="s">
        <v>30</v>
      </c>
      <c r="W9" s="17"/>
      <c r="X9" s="17"/>
      <c r="Y9" s="17"/>
      <c r="Z9" s="17"/>
      <c r="AA9" s="17"/>
      <c r="AB9" s="17"/>
      <c r="AC9" s="17"/>
      <c r="AD9" s="8"/>
      <c r="AE9" s="8"/>
      <c r="AF9" s="2"/>
      <c r="AG9" s="2"/>
      <c r="AH9" s="2"/>
      <c r="AI9" s="2"/>
    </row>
    <row r="10" spans="1:35" ht="15.75" x14ac:dyDescent="0.25">
      <c r="B10" s="156" t="s">
        <v>55</v>
      </c>
      <c r="C10" s="157"/>
      <c r="D10" s="157"/>
      <c r="E10" s="158"/>
      <c r="G10" s="27"/>
      <c r="H10" s="27"/>
      <c r="I10" s="27"/>
      <c r="J10" s="27"/>
      <c r="M10" s="16" t="s">
        <v>28</v>
      </c>
      <c r="N10" s="16" t="s">
        <v>29</v>
      </c>
      <c r="W10" s="17"/>
      <c r="X10" s="17"/>
      <c r="Y10" s="17"/>
      <c r="Z10" s="17"/>
      <c r="AA10" s="17"/>
      <c r="AB10" s="17"/>
      <c r="AC10" s="17"/>
      <c r="AD10" s="8"/>
      <c r="AE10" s="8"/>
      <c r="AF10" s="2"/>
      <c r="AG10" s="2"/>
      <c r="AH10" s="2"/>
      <c r="AI10" s="2"/>
    </row>
    <row r="11" spans="1:35" ht="15.75" x14ac:dyDescent="0.25">
      <c r="B11" s="156" t="s">
        <v>56</v>
      </c>
      <c r="C11" s="157"/>
      <c r="D11" s="157"/>
      <c r="E11" s="158"/>
      <c r="G11" s="159" t="s">
        <v>18</v>
      </c>
      <c r="H11" s="159"/>
      <c r="I11" s="160">
        <v>44214</v>
      </c>
      <c r="J11" s="160"/>
      <c r="N11" s="16" t="s">
        <v>59</v>
      </c>
      <c r="W11" s="17"/>
      <c r="X11" s="17"/>
      <c r="Y11" s="17"/>
      <c r="Z11" s="17"/>
      <c r="AA11" s="17"/>
      <c r="AB11" s="17"/>
      <c r="AC11" s="17"/>
      <c r="AD11" s="8"/>
      <c r="AE11" s="8"/>
      <c r="AF11" s="2"/>
      <c r="AG11" s="2"/>
      <c r="AH11" s="2"/>
      <c r="AI11" s="2"/>
    </row>
    <row r="12" spans="1:35" ht="15.75" x14ac:dyDescent="0.25">
      <c r="B12" s="156" t="s">
        <v>57</v>
      </c>
      <c r="C12" s="157"/>
      <c r="D12" s="157"/>
      <c r="E12" s="158"/>
      <c r="G12" s="159" t="s">
        <v>19</v>
      </c>
      <c r="H12" s="159"/>
      <c r="I12" s="160">
        <f>+I11</f>
        <v>44214</v>
      </c>
      <c r="J12" s="160"/>
      <c r="N12" s="16" t="s">
        <v>31</v>
      </c>
      <c r="W12" s="17"/>
      <c r="X12" s="17"/>
      <c r="Y12" s="17"/>
      <c r="Z12" s="17"/>
      <c r="AA12" s="17"/>
      <c r="AB12" s="17"/>
      <c r="AC12" s="17"/>
      <c r="AD12" s="8"/>
      <c r="AE12" s="8"/>
      <c r="AF12" s="2"/>
      <c r="AG12" s="2"/>
      <c r="AH12" s="2"/>
      <c r="AI12" s="2"/>
    </row>
    <row r="13" spans="1:35" ht="15.75" x14ac:dyDescent="0.25">
      <c r="B13" s="156" t="s">
        <v>58</v>
      </c>
      <c r="C13" s="157"/>
      <c r="D13" s="157"/>
      <c r="E13" s="158"/>
      <c r="G13" s="159" t="s">
        <v>20</v>
      </c>
      <c r="H13" s="159"/>
      <c r="I13" s="160">
        <f>+I12</f>
        <v>44214</v>
      </c>
      <c r="J13" s="160"/>
      <c r="W13" s="17"/>
      <c r="X13" s="17"/>
      <c r="Y13" s="17"/>
      <c r="Z13" s="17"/>
      <c r="AA13" s="17"/>
      <c r="AB13" s="17"/>
      <c r="AC13" s="17"/>
      <c r="AD13" s="8"/>
      <c r="AE13" s="8"/>
      <c r="AF13" s="2"/>
      <c r="AG13" s="2"/>
      <c r="AH13" s="2"/>
      <c r="AI13" s="2"/>
    </row>
    <row r="14" spans="1:35" ht="16.5" thickBot="1" x14ac:dyDescent="0.3">
      <c r="B14" s="161"/>
      <c r="C14" s="162"/>
      <c r="D14" s="162"/>
      <c r="E14" s="163"/>
      <c r="G14" s="159"/>
      <c r="H14" s="159"/>
      <c r="I14" s="159"/>
      <c r="J14" s="159"/>
      <c r="W14" s="17"/>
      <c r="X14" s="17"/>
      <c r="Y14" s="17"/>
      <c r="Z14" s="17"/>
      <c r="AA14" s="17"/>
      <c r="AB14" s="17"/>
      <c r="AC14" s="17"/>
      <c r="AD14" s="8"/>
      <c r="AE14" s="8"/>
      <c r="AF14" s="2"/>
      <c r="AG14" s="2"/>
      <c r="AH14" s="2"/>
      <c r="AI14" s="2"/>
    </row>
    <row r="15" spans="1:35" x14ac:dyDescent="0.2">
      <c r="G15" s="27"/>
      <c r="H15" s="27"/>
      <c r="I15" s="27"/>
      <c r="J15" s="27"/>
      <c r="W15" s="17"/>
      <c r="X15" s="17"/>
      <c r="Y15" s="17"/>
      <c r="Z15" s="17"/>
      <c r="AA15" s="17"/>
      <c r="AB15" s="17"/>
      <c r="AC15" s="17"/>
      <c r="AD15" s="8"/>
      <c r="AE15" s="8"/>
      <c r="AF15" s="2"/>
      <c r="AG15" s="2"/>
      <c r="AH15" s="2"/>
      <c r="AI15" s="2"/>
    </row>
    <row r="16" spans="1:35" x14ac:dyDescent="0.2">
      <c r="B16" s="16" t="s">
        <v>21</v>
      </c>
      <c r="C16" s="27"/>
      <c r="D16" s="27"/>
      <c r="E16" s="27"/>
      <c r="F16" s="24"/>
      <c r="G16" s="27"/>
      <c r="H16" s="27"/>
      <c r="I16" s="27"/>
      <c r="J16" s="27"/>
      <c r="W16" s="17"/>
      <c r="X16" s="17"/>
      <c r="Y16" s="17"/>
      <c r="Z16" s="17"/>
      <c r="AA16" s="17"/>
      <c r="AB16" s="17"/>
      <c r="AC16" s="17"/>
      <c r="AD16" s="8"/>
      <c r="AE16" s="8"/>
      <c r="AF16" s="2"/>
      <c r="AG16" s="2"/>
      <c r="AH16" s="2"/>
      <c r="AI16" s="2"/>
    </row>
    <row r="17" spans="1:35" ht="12.75" customHeight="1" x14ac:dyDescent="0.2">
      <c r="B17" s="16"/>
      <c r="C17" s="27"/>
      <c r="D17" s="27"/>
      <c r="E17" s="27"/>
      <c r="F17" s="24"/>
      <c r="M17" s="28">
        <v>0</v>
      </c>
      <c r="N17" s="28">
        <v>0.25</v>
      </c>
      <c r="O17" s="28">
        <v>0.13</v>
      </c>
      <c r="P17" s="29" t="s">
        <v>33</v>
      </c>
      <c r="R17" s="30" t="s">
        <v>23</v>
      </c>
      <c r="S17" s="31" t="s">
        <v>24</v>
      </c>
      <c r="W17" s="17"/>
      <c r="X17" s="17"/>
      <c r="Y17" s="17"/>
      <c r="Z17" s="17"/>
      <c r="AA17" s="17"/>
      <c r="AB17" s="17"/>
      <c r="AC17" s="17"/>
      <c r="AD17" s="8"/>
      <c r="AE17" s="8"/>
      <c r="AF17" s="2"/>
      <c r="AG17" s="2"/>
      <c r="AH17" s="2"/>
      <c r="AI17" s="2"/>
    </row>
    <row r="18" spans="1:35" s="1" customFormat="1" ht="12.75" customHeight="1" x14ac:dyDescent="0.2">
      <c r="A18" s="32"/>
      <c r="B18" s="33" t="s">
        <v>0</v>
      </c>
      <c r="C18" s="165" t="s">
        <v>2</v>
      </c>
      <c r="D18" s="165"/>
      <c r="E18" s="34" t="s">
        <v>8</v>
      </c>
      <c r="F18" s="34" t="s">
        <v>3</v>
      </c>
      <c r="G18" s="34" t="s">
        <v>4</v>
      </c>
      <c r="H18" s="34" t="s">
        <v>5</v>
      </c>
      <c r="I18" s="34" t="s">
        <v>22</v>
      </c>
      <c r="J18" s="35" t="s">
        <v>6</v>
      </c>
      <c r="K18" s="32"/>
      <c r="L18" s="32" t="s">
        <v>8</v>
      </c>
      <c r="M18" s="32" t="s">
        <v>9</v>
      </c>
      <c r="N18" s="32" t="s">
        <v>10</v>
      </c>
      <c r="O18" s="32" t="s">
        <v>11</v>
      </c>
      <c r="P18" s="32" t="s">
        <v>32</v>
      </c>
      <c r="Q18" s="32"/>
      <c r="R18" s="32" t="s">
        <v>22</v>
      </c>
      <c r="S18" s="36" t="s">
        <v>25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9"/>
      <c r="AE18" s="9"/>
      <c r="AF18" s="3"/>
      <c r="AG18" s="3"/>
      <c r="AH18" s="3"/>
      <c r="AI18" s="3"/>
    </row>
    <row r="19" spans="1:35" ht="5.25" customHeight="1" x14ac:dyDescent="0.2">
      <c r="B19" s="37"/>
      <c r="C19" s="38"/>
      <c r="D19" s="38"/>
      <c r="E19" s="38"/>
      <c r="F19" s="39"/>
      <c r="G19" s="40"/>
      <c r="H19" s="40"/>
      <c r="I19" s="40"/>
      <c r="J19" s="41"/>
      <c r="W19" s="17"/>
      <c r="X19" s="17"/>
      <c r="Y19" s="17"/>
      <c r="Z19" s="17"/>
      <c r="AA19" s="17"/>
      <c r="AB19" s="17"/>
      <c r="AC19" s="17"/>
      <c r="AD19" s="8"/>
      <c r="AE19" s="8"/>
      <c r="AF19" s="2"/>
      <c r="AG19" s="2"/>
      <c r="AH19" s="2"/>
      <c r="AI19" s="2"/>
    </row>
    <row r="20" spans="1:35" s="7" customFormat="1" ht="17.25" customHeight="1" x14ac:dyDescent="0.2">
      <c r="A20" s="42"/>
      <c r="B20" s="43">
        <v>1</v>
      </c>
      <c r="C20" s="164" t="s">
        <v>66</v>
      </c>
      <c r="D20" s="164"/>
      <c r="E20" s="44">
        <v>1</v>
      </c>
      <c r="F20" s="45" t="s">
        <v>46</v>
      </c>
      <c r="G20" s="46" t="s">
        <v>71</v>
      </c>
      <c r="H20" s="47">
        <v>5000</v>
      </c>
      <c r="I20" s="44"/>
      <c r="J20" s="48">
        <f>+G20*H20</f>
        <v>-5000</v>
      </c>
      <c r="K20" s="42"/>
      <c r="L20" s="49">
        <f>+E20</f>
        <v>1</v>
      </c>
      <c r="M20" s="50">
        <f>IF(+L20=0,+J20-S20,0)</f>
        <v>0</v>
      </c>
      <c r="N20" s="50">
        <f>IF(+L20=1,+J20-S20,0)</f>
        <v>-5000</v>
      </c>
      <c r="O20" s="50">
        <f>IF(+L20=2,+J20-S20,0)</f>
        <v>0</v>
      </c>
      <c r="P20" s="50">
        <f>IF(+L20=3,+J20-S20,0)</f>
        <v>0</v>
      </c>
      <c r="Q20" s="42"/>
      <c r="R20" s="51">
        <f>+I20</f>
        <v>0</v>
      </c>
      <c r="S20" s="52">
        <f>+J20*R20/100</f>
        <v>0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10"/>
      <c r="AE20" s="10"/>
      <c r="AF20" s="6"/>
      <c r="AG20" s="6"/>
      <c r="AH20" s="6"/>
      <c r="AI20" s="6"/>
    </row>
    <row r="21" spans="1:35" ht="5.25" customHeight="1" x14ac:dyDescent="0.2">
      <c r="B21" s="53"/>
      <c r="C21" s="54"/>
      <c r="D21" s="54"/>
      <c r="E21" s="54"/>
      <c r="F21" s="55"/>
      <c r="G21" s="56"/>
      <c r="H21" s="56"/>
      <c r="I21" s="56"/>
      <c r="J21" s="57"/>
      <c r="M21" s="24"/>
      <c r="N21" s="24"/>
      <c r="O21" s="24"/>
      <c r="P21" s="24"/>
      <c r="W21" s="17"/>
      <c r="X21" s="17"/>
      <c r="Y21" s="17"/>
      <c r="Z21" s="17"/>
      <c r="AA21" s="17"/>
      <c r="AB21" s="17"/>
      <c r="AC21" s="17"/>
      <c r="AD21" s="8"/>
      <c r="AE21" s="8"/>
      <c r="AF21" s="2"/>
      <c r="AG21" s="2"/>
      <c r="AH21" s="2"/>
      <c r="AI21" s="2"/>
    </row>
    <row r="22" spans="1:35" x14ac:dyDescent="0.2">
      <c r="B22" s="58" t="s">
        <v>7</v>
      </c>
      <c r="C22" s="59" t="s">
        <v>7</v>
      </c>
      <c r="D22" s="59" t="s">
        <v>7</v>
      </c>
      <c r="E22" s="60" t="s">
        <v>7</v>
      </c>
      <c r="F22" s="60" t="s">
        <v>7</v>
      </c>
      <c r="G22" s="61" t="s">
        <v>12</v>
      </c>
      <c r="H22" s="40"/>
      <c r="I22" s="40"/>
      <c r="J22" s="62">
        <f>SUM(J19:J21)</f>
        <v>-5000</v>
      </c>
      <c r="M22" s="17">
        <f>SUM(M19:M21)</f>
        <v>0</v>
      </c>
      <c r="N22" s="17">
        <f>SUM(N19:N21)</f>
        <v>-5000</v>
      </c>
      <c r="O22" s="17">
        <f>SUM(O19:O21)</f>
        <v>0</v>
      </c>
      <c r="P22" s="17">
        <f>SUM(P19:P21)</f>
        <v>0</v>
      </c>
      <c r="S22" s="17">
        <f>SUM(S19:S21)</f>
        <v>0</v>
      </c>
      <c r="W22" s="17"/>
      <c r="X22" s="17"/>
      <c r="Y22" s="17"/>
      <c r="Z22" s="17"/>
      <c r="AA22" s="17"/>
      <c r="AB22" s="17"/>
      <c r="AC22" s="17"/>
      <c r="AD22" s="8"/>
      <c r="AE22" s="8"/>
      <c r="AF22" s="2"/>
      <c r="AG22" s="2"/>
      <c r="AH22" s="2"/>
      <c r="AI22" s="2"/>
    </row>
    <row r="23" spans="1:35" x14ac:dyDescent="0.2">
      <c r="B23" s="16"/>
      <c r="C23" s="27"/>
      <c r="D23" s="27"/>
      <c r="E23" s="27"/>
      <c r="F23" s="24"/>
      <c r="G23" s="63" t="s">
        <v>13</v>
      </c>
      <c r="H23" s="56"/>
      <c r="I23" s="56"/>
      <c r="J23" s="57">
        <f>+S22</f>
        <v>0</v>
      </c>
      <c r="M23" s="24">
        <v>0</v>
      </c>
      <c r="N23" s="24">
        <f>+N22*0.25</f>
        <v>-1250</v>
      </c>
      <c r="O23" s="24">
        <f>+O22*0.13</f>
        <v>0</v>
      </c>
      <c r="P23" s="24">
        <f>+P22*0.05</f>
        <v>0</v>
      </c>
      <c r="W23" s="17"/>
      <c r="X23" s="17"/>
      <c r="Y23" s="17"/>
      <c r="Z23" s="17"/>
      <c r="AA23" s="17"/>
      <c r="AB23" s="17"/>
      <c r="AC23" s="17"/>
      <c r="AD23" s="8"/>
      <c r="AE23" s="8"/>
      <c r="AF23" s="2"/>
      <c r="AG23" s="2"/>
      <c r="AH23" s="2"/>
      <c r="AI23" s="2"/>
    </row>
    <row r="24" spans="1:35" x14ac:dyDescent="0.2">
      <c r="B24" s="16"/>
      <c r="C24" s="27"/>
      <c r="D24" s="27"/>
      <c r="E24" s="27"/>
      <c r="F24" s="24"/>
      <c r="G24" s="64" t="s">
        <v>14</v>
      </c>
      <c r="H24" s="65"/>
      <c r="I24" s="65"/>
      <c r="J24" s="66">
        <f>+J22-J23</f>
        <v>-5000</v>
      </c>
      <c r="M24" s="24"/>
      <c r="N24" s="24"/>
      <c r="O24" s="24"/>
      <c r="P24" s="24"/>
      <c r="W24" s="17"/>
      <c r="X24" s="17"/>
      <c r="Y24" s="17"/>
      <c r="Z24" s="17"/>
      <c r="AA24" s="17"/>
      <c r="AB24" s="17"/>
      <c r="AC24" s="17"/>
      <c r="AD24" s="8"/>
      <c r="AE24" s="8"/>
      <c r="AF24" s="2"/>
      <c r="AG24" s="2"/>
      <c r="AH24" s="2"/>
      <c r="AI24" s="2"/>
    </row>
    <row r="25" spans="1:35" x14ac:dyDescent="0.2">
      <c r="B25" s="16"/>
      <c r="C25" s="27"/>
      <c r="D25" s="27"/>
      <c r="E25" s="27"/>
      <c r="F25" s="24"/>
      <c r="G25" s="64" t="s">
        <v>16</v>
      </c>
      <c r="H25" s="65"/>
      <c r="I25" s="65"/>
      <c r="J25" s="66">
        <f>+M22</f>
        <v>0</v>
      </c>
      <c r="M25" s="24"/>
      <c r="N25" s="24"/>
      <c r="O25" s="24"/>
      <c r="P25" s="24"/>
      <c r="W25" s="17"/>
      <c r="X25" s="17"/>
      <c r="Y25" s="17"/>
      <c r="Z25" s="17"/>
      <c r="AA25" s="17"/>
      <c r="AB25" s="17"/>
      <c r="AC25" s="17"/>
      <c r="AD25" s="8"/>
      <c r="AE25" s="8"/>
      <c r="AF25" s="2"/>
      <c r="AG25" s="2"/>
      <c r="AH25" s="2"/>
      <c r="AI25" s="2"/>
    </row>
    <row r="26" spans="1:35" x14ac:dyDescent="0.2">
      <c r="B26" s="16"/>
      <c r="C26" s="27"/>
      <c r="D26" s="27"/>
      <c r="E26" s="27"/>
      <c r="F26" s="24"/>
      <c r="G26" s="64" t="s">
        <v>35</v>
      </c>
      <c r="H26" s="65"/>
      <c r="I26" s="65"/>
      <c r="J26" s="66">
        <f>+P23</f>
        <v>0</v>
      </c>
      <c r="M26" s="24"/>
      <c r="N26" s="24"/>
      <c r="O26" s="24"/>
      <c r="P26" s="24"/>
      <c r="W26" s="17"/>
      <c r="X26" s="17"/>
      <c r="Y26" s="17"/>
      <c r="Z26" s="17"/>
      <c r="AA26" s="17"/>
      <c r="AB26" s="17"/>
      <c r="AC26" s="17"/>
      <c r="AD26" s="8"/>
      <c r="AE26" s="8"/>
      <c r="AF26" s="2"/>
      <c r="AG26" s="2"/>
      <c r="AH26" s="2"/>
      <c r="AI26" s="2"/>
    </row>
    <row r="27" spans="1:35" x14ac:dyDescent="0.2">
      <c r="B27" s="16"/>
      <c r="C27" s="27"/>
      <c r="D27" s="27"/>
      <c r="E27" s="27"/>
      <c r="F27" s="24"/>
      <c r="G27" s="64" t="s">
        <v>43</v>
      </c>
      <c r="H27" s="65"/>
      <c r="I27" s="65"/>
      <c r="J27" s="66">
        <f>+O23</f>
        <v>0</v>
      </c>
      <c r="M27" s="24"/>
      <c r="N27" s="24"/>
      <c r="O27" s="24"/>
      <c r="P27" s="24"/>
      <c r="W27" s="17"/>
      <c r="X27" s="17"/>
      <c r="Y27" s="17"/>
      <c r="Z27" s="17"/>
      <c r="AA27" s="17"/>
      <c r="AB27" s="17"/>
      <c r="AC27" s="17"/>
      <c r="AD27" s="8"/>
      <c r="AE27" s="8"/>
      <c r="AF27" s="2"/>
      <c r="AG27" s="2"/>
      <c r="AH27" s="2"/>
      <c r="AI27" s="2"/>
    </row>
    <row r="28" spans="1:35" x14ac:dyDescent="0.2">
      <c r="B28" s="16"/>
      <c r="C28" s="27"/>
      <c r="D28" s="27"/>
      <c r="E28" s="27"/>
      <c r="F28" s="24"/>
      <c r="G28" s="64" t="s">
        <v>34</v>
      </c>
      <c r="H28" s="65"/>
      <c r="I28" s="65"/>
      <c r="J28" s="66">
        <f>+N23</f>
        <v>-1250</v>
      </c>
      <c r="M28" s="24"/>
      <c r="N28" s="24"/>
      <c r="O28" s="24"/>
      <c r="P28" s="24"/>
      <c r="W28" s="17"/>
      <c r="X28" s="17"/>
      <c r="Y28" s="17"/>
      <c r="Z28" s="17"/>
      <c r="AA28" s="17"/>
      <c r="AB28" s="17"/>
      <c r="AC28" s="17"/>
      <c r="AD28" s="8"/>
      <c r="AE28" s="8"/>
      <c r="AF28" s="2"/>
      <c r="AG28" s="2"/>
      <c r="AH28" s="2"/>
      <c r="AI28" s="2"/>
    </row>
    <row r="29" spans="1:35" x14ac:dyDescent="0.2">
      <c r="B29" s="16"/>
      <c r="C29" s="27"/>
      <c r="D29" s="27"/>
      <c r="E29" s="27"/>
      <c r="F29" s="24"/>
      <c r="G29" s="67" t="s">
        <v>15</v>
      </c>
      <c r="H29" s="68"/>
      <c r="I29" s="68"/>
      <c r="J29" s="69">
        <f>IF(+J25=J24,+J25,+J24+J25+J26+J27+J28)</f>
        <v>-6250</v>
      </c>
      <c r="M29" s="24"/>
      <c r="N29" s="24"/>
      <c r="O29" s="24"/>
      <c r="P29" s="24"/>
      <c r="W29" s="17"/>
      <c r="X29" s="17"/>
      <c r="Y29" s="17"/>
      <c r="Z29" s="17"/>
      <c r="AA29" s="17"/>
      <c r="AB29" s="17"/>
      <c r="AC29" s="17"/>
      <c r="AD29" s="8"/>
      <c r="AE29" s="8"/>
      <c r="AF29" s="2"/>
      <c r="AG29" s="2"/>
      <c r="AH29" s="2"/>
      <c r="AI29" s="2"/>
    </row>
    <row r="30" spans="1:35" x14ac:dyDescent="0.2">
      <c r="B30" s="16"/>
      <c r="C30" s="27"/>
      <c r="D30" s="27"/>
      <c r="E30" s="27"/>
      <c r="F30" s="24"/>
      <c r="G30" s="70"/>
      <c r="H30" s="70"/>
      <c r="I30" s="70"/>
      <c r="J30" s="70"/>
      <c r="M30" s="24"/>
      <c r="N30" s="24"/>
      <c r="O30" s="24"/>
      <c r="P30" s="24"/>
      <c r="W30" s="17"/>
      <c r="X30" s="17"/>
      <c r="Y30" s="17"/>
      <c r="Z30" s="17"/>
      <c r="AA30" s="17"/>
      <c r="AB30" s="17"/>
      <c r="AC30" s="17"/>
      <c r="AD30" s="8"/>
      <c r="AE30" s="8"/>
      <c r="AF30" s="2"/>
      <c r="AG30" s="2"/>
      <c r="AH30" s="2"/>
      <c r="AI30" s="2"/>
    </row>
    <row r="31" spans="1:35" x14ac:dyDescent="0.2">
      <c r="A31" s="95"/>
      <c r="B31" s="16" t="s">
        <v>36</v>
      </c>
      <c r="C31" s="27"/>
      <c r="D31" s="27"/>
      <c r="E31" s="27"/>
      <c r="F31" s="27"/>
      <c r="G31" s="27"/>
      <c r="H31" s="27"/>
      <c r="I31" s="27"/>
      <c r="J31" s="70"/>
      <c r="M31" s="24"/>
      <c r="N31" s="24"/>
      <c r="O31" s="24"/>
      <c r="P31" s="24"/>
      <c r="W31" s="17"/>
      <c r="X31" s="17"/>
      <c r="Y31" s="17"/>
      <c r="Z31" s="17"/>
      <c r="AA31" s="17"/>
      <c r="AB31" s="17"/>
      <c r="AC31" s="17"/>
      <c r="AD31" s="8"/>
      <c r="AE31" s="8"/>
      <c r="AF31" s="2"/>
      <c r="AG31" s="2"/>
      <c r="AH31" s="2"/>
      <c r="AI31" s="2"/>
    </row>
    <row r="32" spans="1:35" ht="15.75" x14ac:dyDescent="0.25">
      <c r="A32" s="95"/>
      <c r="B32" s="95" t="s">
        <v>37</v>
      </c>
      <c r="C32" s="83"/>
      <c r="D32" s="96">
        <f>+I11</f>
        <v>44214</v>
      </c>
      <c r="E32" s="83" t="s">
        <v>41</v>
      </c>
      <c r="F32" s="83"/>
      <c r="G32" s="83"/>
      <c r="H32" s="83"/>
      <c r="I32" s="83"/>
      <c r="J32" s="97"/>
      <c r="M32" s="24"/>
      <c r="N32" s="24"/>
      <c r="O32" s="24"/>
      <c r="P32" s="24"/>
      <c r="W32" s="17"/>
      <c r="X32" s="17"/>
      <c r="Y32" s="17"/>
      <c r="Z32" s="17"/>
      <c r="AA32" s="17"/>
      <c r="AB32" s="17"/>
      <c r="AC32" s="17"/>
      <c r="AD32" s="8"/>
      <c r="AE32" s="8"/>
      <c r="AF32" s="2"/>
      <c r="AG32" s="2"/>
      <c r="AH32" s="2"/>
      <c r="AI32" s="2"/>
    </row>
    <row r="33" spans="1:35" ht="15.75" x14ac:dyDescent="0.25">
      <c r="A33" s="95"/>
      <c r="B33" s="95" t="s">
        <v>38</v>
      </c>
      <c r="C33" s="83"/>
      <c r="D33" s="98">
        <v>0.61249999999999993</v>
      </c>
      <c r="E33" s="83" t="s">
        <v>42</v>
      </c>
      <c r="F33" s="83"/>
      <c r="G33" s="83"/>
      <c r="H33" s="83"/>
      <c r="I33" s="83"/>
      <c r="J33" s="97"/>
      <c r="M33" s="24"/>
      <c r="N33" s="24"/>
      <c r="O33" s="24"/>
      <c r="P33" s="24"/>
      <c r="W33" s="17"/>
      <c r="X33" s="17"/>
      <c r="Y33" s="17"/>
      <c r="Z33" s="17"/>
      <c r="AA33" s="17"/>
      <c r="AB33" s="17"/>
      <c r="AC33" s="17"/>
      <c r="AD33" s="8"/>
      <c r="AE33" s="8"/>
      <c r="AF33" s="2"/>
      <c r="AG33" s="2"/>
      <c r="AH33" s="2"/>
      <c r="AI33" s="2"/>
    </row>
    <row r="34" spans="1:35" ht="11.25" customHeight="1" x14ac:dyDescent="0.25">
      <c r="A34" s="95"/>
      <c r="B34" s="95" t="s">
        <v>39</v>
      </c>
      <c r="C34" s="83"/>
      <c r="D34" s="83" t="s">
        <v>48</v>
      </c>
      <c r="E34" s="83" t="s">
        <v>40</v>
      </c>
      <c r="F34" s="83"/>
      <c r="G34" s="99">
        <v>1</v>
      </c>
      <c r="H34" s="83"/>
      <c r="I34" s="83"/>
      <c r="J34" s="97"/>
      <c r="M34" s="24"/>
      <c r="N34" s="24"/>
      <c r="O34" s="24"/>
      <c r="P34" s="24"/>
      <c r="W34" s="17"/>
      <c r="X34" s="17"/>
      <c r="Y34" s="17"/>
      <c r="Z34" s="17"/>
      <c r="AA34" s="17"/>
      <c r="AB34" s="17"/>
      <c r="AC34" s="17"/>
      <c r="AD34" s="8"/>
      <c r="AE34" s="8"/>
      <c r="AF34" s="2"/>
      <c r="AG34" s="2"/>
      <c r="AH34" s="2"/>
      <c r="AI34" s="2"/>
    </row>
    <row r="35" spans="1:35" ht="11.25" customHeight="1" x14ac:dyDescent="0.25">
      <c r="A35" s="95"/>
      <c r="B35" s="167" t="s">
        <v>70</v>
      </c>
      <c r="C35" s="167"/>
      <c r="D35" s="167"/>
      <c r="E35" s="83"/>
      <c r="F35" s="83"/>
      <c r="G35" s="99"/>
      <c r="H35" s="83"/>
      <c r="I35" s="83"/>
      <c r="J35" s="97"/>
      <c r="M35" s="24"/>
      <c r="N35" s="24"/>
      <c r="O35" s="24"/>
      <c r="P35" s="24"/>
      <c r="W35" s="17"/>
      <c r="X35" s="17"/>
      <c r="Y35" s="17"/>
      <c r="Z35" s="17"/>
      <c r="AA35" s="17"/>
      <c r="AB35" s="17"/>
      <c r="AC35" s="17"/>
      <c r="AD35" s="8"/>
      <c r="AE35" s="8"/>
      <c r="AF35" s="2"/>
      <c r="AG35" s="2"/>
      <c r="AH35" s="2"/>
      <c r="AI35" s="2"/>
    </row>
    <row r="36" spans="1:35" ht="11.25" customHeight="1" x14ac:dyDescent="0.25">
      <c r="B36" s="167"/>
      <c r="C36" s="167"/>
      <c r="D36" s="167"/>
      <c r="E36" s="166"/>
      <c r="F36" s="166"/>
      <c r="G36" s="166"/>
      <c r="H36" s="97"/>
      <c r="I36" s="97"/>
      <c r="J36" s="97"/>
      <c r="M36" s="24"/>
      <c r="N36" s="24"/>
      <c r="O36" s="24"/>
      <c r="P36" s="24"/>
      <c r="W36" s="17"/>
      <c r="X36" s="17"/>
      <c r="Y36" s="17"/>
      <c r="Z36" s="17"/>
      <c r="AA36" s="17"/>
      <c r="AB36" s="17"/>
      <c r="AC36" s="17"/>
      <c r="AD36" s="8"/>
      <c r="AE36" s="8"/>
      <c r="AF36" s="2"/>
      <c r="AG36" s="2"/>
      <c r="AH36" s="2"/>
      <c r="AI36" s="2"/>
    </row>
    <row r="37" spans="1:35" ht="11.25" customHeight="1" x14ac:dyDescent="0.2">
      <c r="C37" s="83"/>
      <c r="D37" s="83"/>
      <c r="E37" s="83"/>
      <c r="F37" s="84"/>
      <c r="G37" s="85"/>
      <c r="H37" s="85"/>
      <c r="I37" s="85"/>
      <c r="J37" s="17"/>
      <c r="M37" s="24"/>
      <c r="N37" s="24"/>
      <c r="O37" s="24"/>
      <c r="P37" s="24"/>
      <c r="W37" s="17"/>
      <c r="X37" s="17"/>
      <c r="Y37" s="17"/>
      <c r="Z37" s="17"/>
      <c r="AA37" s="17"/>
      <c r="AB37" s="17"/>
      <c r="AC37" s="17"/>
      <c r="AD37" s="8"/>
      <c r="AE37" s="8"/>
      <c r="AF37" s="2"/>
      <c r="AG37" s="2"/>
      <c r="AH37" s="2"/>
      <c r="AI37" s="2"/>
    </row>
    <row r="38" spans="1:35" x14ac:dyDescent="0.2">
      <c r="C38" s="22" t="s">
        <v>17</v>
      </c>
      <c r="G38" s="17"/>
      <c r="H38" s="17"/>
      <c r="I38" s="17"/>
      <c r="J38" s="17"/>
      <c r="W38" s="17"/>
      <c r="X38" s="17"/>
      <c r="Y38" s="17"/>
      <c r="Z38" s="17"/>
      <c r="AA38" s="17"/>
      <c r="AB38" s="17"/>
      <c r="AC38" s="17"/>
      <c r="AD38" s="8"/>
      <c r="AE38" s="8"/>
      <c r="AF38" s="2"/>
      <c r="AG38" s="2"/>
      <c r="AH38" s="2"/>
      <c r="AI38" s="2"/>
    </row>
    <row r="39" spans="1:35" x14ac:dyDescent="0.2">
      <c r="B39" s="14" t="s">
        <v>60</v>
      </c>
      <c r="G39" s="56"/>
      <c r="H39" s="56"/>
      <c r="I39" s="56"/>
      <c r="J39" s="56"/>
      <c r="W39" s="17"/>
      <c r="X39" s="17"/>
      <c r="Y39" s="17"/>
      <c r="Z39" s="17"/>
      <c r="AA39" s="17"/>
      <c r="AB39" s="17"/>
      <c r="AC39" s="17"/>
      <c r="AD39" s="8"/>
      <c r="AE39" s="8"/>
      <c r="AF39" s="2"/>
      <c r="AG39" s="2"/>
      <c r="AH39" s="2"/>
      <c r="AI39" s="2"/>
    </row>
    <row r="40" spans="1:35" x14ac:dyDescent="0.2">
      <c r="G40" s="86"/>
      <c r="H40" s="86"/>
      <c r="I40" s="86"/>
      <c r="J40" s="87"/>
      <c r="W40" s="17"/>
      <c r="X40" s="17"/>
      <c r="Y40" s="17"/>
      <c r="Z40" s="17"/>
      <c r="AA40" s="17"/>
      <c r="AB40" s="17"/>
      <c r="AC40" s="17"/>
      <c r="AD40" s="8"/>
      <c r="AE40" s="8"/>
      <c r="AF40" s="2"/>
      <c r="AG40" s="2"/>
      <c r="AH40" s="2"/>
      <c r="AI40" s="2"/>
    </row>
    <row r="41" spans="1:35" x14ac:dyDescent="0.2">
      <c r="W41" s="17"/>
      <c r="X41" s="17"/>
      <c r="Y41" s="17"/>
      <c r="Z41" s="17"/>
      <c r="AA41" s="17"/>
      <c r="AB41" s="17"/>
      <c r="AC41" s="17"/>
      <c r="AD41" s="8"/>
      <c r="AE41" s="8"/>
      <c r="AF41" s="2"/>
      <c r="AG41" s="2"/>
      <c r="AH41" s="2"/>
      <c r="AI41" s="2"/>
    </row>
    <row r="42" spans="1:35" x14ac:dyDescent="0.2">
      <c r="W42" s="17"/>
      <c r="X42" s="17"/>
      <c r="Y42" s="17"/>
      <c r="Z42" s="17"/>
      <c r="AA42" s="17"/>
      <c r="AB42" s="17"/>
      <c r="AC42" s="17"/>
      <c r="AD42" s="8"/>
      <c r="AE42" s="8"/>
      <c r="AF42" s="2"/>
      <c r="AG42" s="2"/>
      <c r="AH42" s="2"/>
      <c r="AI42" s="2"/>
    </row>
    <row r="43" spans="1:35" x14ac:dyDescent="0.2">
      <c r="W43" s="17"/>
      <c r="X43" s="17"/>
      <c r="Y43" s="17"/>
      <c r="Z43" s="17"/>
      <c r="AA43" s="17"/>
      <c r="AB43" s="17"/>
      <c r="AC43" s="17"/>
      <c r="AD43" s="8"/>
      <c r="AE43" s="8"/>
      <c r="AF43" s="2"/>
      <c r="AG43" s="2"/>
      <c r="AH43" s="2"/>
      <c r="AI43" s="2"/>
    </row>
    <row r="44" spans="1:35" x14ac:dyDescent="0.2">
      <c r="W44" s="17"/>
      <c r="X44" s="17"/>
      <c r="Y44" s="17"/>
      <c r="Z44" s="17"/>
      <c r="AA44" s="17"/>
      <c r="AB44" s="17"/>
      <c r="AC44" s="17"/>
      <c r="AD44" s="8"/>
      <c r="AE44" s="8"/>
      <c r="AF44" s="2"/>
      <c r="AG44" s="2"/>
      <c r="AH44" s="2"/>
      <c r="AI44" s="2"/>
    </row>
    <row r="45" spans="1:35" x14ac:dyDescent="0.2">
      <c r="W45" s="17"/>
      <c r="X45" s="17"/>
      <c r="Y45" s="17"/>
      <c r="Z45" s="17"/>
      <c r="AA45" s="17"/>
      <c r="AB45" s="17"/>
      <c r="AC45" s="17"/>
      <c r="AD45" s="8"/>
      <c r="AE45" s="8"/>
      <c r="AF45" s="2"/>
      <c r="AG45" s="2"/>
      <c r="AH45" s="2"/>
      <c r="AI45" s="2"/>
    </row>
    <row r="46" spans="1:35" x14ac:dyDescent="0.2">
      <c r="W46" s="17"/>
      <c r="X46" s="17"/>
      <c r="Y46" s="17"/>
      <c r="Z46" s="17"/>
      <c r="AA46" s="17"/>
      <c r="AB46" s="17"/>
      <c r="AC46" s="17"/>
      <c r="AD46" s="8"/>
      <c r="AE46" s="8"/>
      <c r="AF46" s="2"/>
      <c r="AG46" s="2"/>
      <c r="AH46" s="2"/>
      <c r="AI46" s="2"/>
    </row>
    <row r="47" spans="1:35" x14ac:dyDescent="0.2">
      <c r="W47" s="17"/>
      <c r="X47" s="17"/>
      <c r="Y47" s="17"/>
      <c r="Z47" s="17"/>
      <c r="AA47" s="17"/>
      <c r="AB47" s="17"/>
      <c r="AC47" s="17"/>
      <c r="AD47" s="8"/>
      <c r="AE47" s="8"/>
      <c r="AF47" s="2"/>
      <c r="AG47" s="2"/>
      <c r="AH47" s="2"/>
      <c r="AI47" s="2"/>
    </row>
    <row r="48" spans="1:35" x14ac:dyDescent="0.2">
      <c r="W48" s="17"/>
      <c r="X48" s="17"/>
      <c r="Y48" s="17"/>
      <c r="Z48" s="17"/>
      <c r="AA48" s="17"/>
      <c r="AB48" s="17"/>
      <c r="AC48" s="17"/>
      <c r="AD48" s="8"/>
      <c r="AE48" s="8"/>
      <c r="AF48" s="2"/>
      <c r="AG48" s="2"/>
      <c r="AH48" s="2"/>
      <c r="AI48" s="2"/>
    </row>
    <row r="49" spans="23:35" x14ac:dyDescent="0.2">
      <c r="W49" s="17"/>
      <c r="X49" s="17"/>
      <c r="Y49" s="17"/>
      <c r="Z49" s="17"/>
      <c r="AA49" s="17"/>
      <c r="AB49" s="17"/>
      <c r="AC49" s="17"/>
      <c r="AD49" s="8"/>
      <c r="AE49" s="8"/>
      <c r="AF49" s="2"/>
      <c r="AG49" s="2"/>
      <c r="AH49" s="2"/>
      <c r="AI49" s="2"/>
    </row>
    <row r="50" spans="23:35" x14ac:dyDescent="0.2">
      <c r="AB50" s="17"/>
      <c r="AC50" s="17"/>
      <c r="AD50" s="8"/>
      <c r="AE50" s="8"/>
      <c r="AF50" s="2"/>
      <c r="AG50" s="2"/>
      <c r="AH50" s="2"/>
      <c r="AI50" s="2"/>
    </row>
    <row r="51" spans="23:35" x14ac:dyDescent="0.2">
      <c r="AB51" s="17"/>
      <c r="AC51" s="17"/>
      <c r="AD51" s="8"/>
      <c r="AE51" s="8"/>
      <c r="AF51" s="2"/>
      <c r="AG51" s="2"/>
      <c r="AH51" s="2"/>
      <c r="AI51" s="2"/>
    </row>
    <row r="52" spans="23:35" x14ac:dyDescent="0.2">
      <c r="AB52" s="17"/>
      <c r="AC52" s="17"/>
      <c r="AD52" s="8"/>
      <c r="AE52" s="8"/>
      <c r="AF52" s="2"/>
      <c r="AG52" s="2"/>
      <c r="AH52" s="2"/>
      <c r="AI52" s="2"/>
    </row>
    <row r="53" spans="23:35" x14ac:dyDescent="0.2">
      <c r="AB53" s="17"/>
      <c r="AC53" s="17"/>
      <c r="AD53" s="8"/>
      <c r="AE53" s="8"/>
      <c r="AF53" s="2"/>
      <c r="AG53" s="2"/>
      <c r="AH53" s="2"/>
      <c r="AI53" s="2"/>
    </row>
    <row r="54" spans="23:35" x14ac:dyDescent="0.2">
      <c r="AB54" s="17"/>
      <c r="AC54" s="17"/>
      <c r="AD54" s="8"/>
      <c r="AE54" s="8"/>
      <c r="AF54" s="2"/>
      <c r="AG54" s="2"/>
      <c r="AH54" s="2"/>
      <c r="AI54" s="2"/>
    </row>
    <row r="55" spans="23:35" x14ac:dyDescent="0.2">
      <c r="AB55" s="17"/>
      <c r="AC55" s="17"/>
      <c r="AD55" s="8"/>
      <c r="AE55" s="8"/>
      <c r="AF55" s="2"/>
      <c r="AG55" s="2"/>
      <c r="AH55" s="2"/>
      <c r="AI55" s="2"/>
    </row>
    <row r="56" spans="23:35" x14ac:dyDescent="0.2">
      <c r="AB56" s="17"/>
      <c r="AC56" s="17"/>
      <c r="AD56" s="8"/>
      <c r="AE56" s="8"/>
      <c r="AF56" s="2"/>
      <c r="AG56" s="2"/>
      <c r="AH56" s="2"/>
      <c r="AI56" s="2"/>
    </row>
    <row r="57" spans="23:35" x14ac:dyDescent="0.2">
      <c r="AB57" s="17"/>
      <c r="AC57" s="17"/>
    </row>
    <row r="58" spans="23:35" x14ac:dyDescent="0.2">
      <c r="AB58" s="17"/>
      <c r="AC58" s="17"/>
    </row>
  </sheetData>
  <mergeCells count="24">
    <mergeCell ref="B14:E14"/>
    <mergeCell ref="G14:J14"/>
    <mergeCell ref="C18:D18"/>
    <mergeCell ref="C20:D20"/>
    <mergeCell ref="E36:G36"/>
    <mergeCell ref="B35:D36"/>
    <mergeCell ref="B12:E12"/>
    <mergeCell ref="G12:H12"/>
    <mergeCell ref="I12:J12"/>
    <mergeCell ref="B13:E13"/>
    <mergeCell ref="G13:H13"/>
    <mergeCell ref="I13:J13"/>
    <mergeCell ref="B9:E9"/>
    <mergeCell ref="G9:I9"/>
    <mergeCell ref="B10:E10"/>
    <mergeCell ref="B11:E11"/>
    <mergeCell ref="G11:H11"/>
    <mergeCell ref="I11:J11"/>
    <mergeCell ref="E6:J6"/>
    <mergeCell ref="A1:J1"/>
    <mergeCell ref="E2:J2"/>
    <mergeCell ref="E3:J3"/>
    <mergeCell ref="E4:J4"/>
    <mergeCell ref="E5:J5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workbookViewId="0">
      <selection activeCell="I10" sqref="I10:J10"/>
    </sheetView>
  </sheetViews>
  <sheetFormatPr defaultRowHeight="12.75" x14ac:dyDescent="0.2"/>
  <cols>
    <col min="1" max="1" width="2.42578125" style="14" customWidth="1"/>
    <col min="2" max="2" width="5.42578125" style="14" customWidth="1"/>
    <col min="3" max="3" width="10.42578125" style="22" customWidth="1"/>
    <col min="4" max="4" width="27.28515625" style="22" customWidth="1"/>
    <col min="5" max="5" width="4.140625" style="22" customWidth="1"/>
    <col min="6" max="6" width="6.7109375" style="23" customWidth="1"/>
    <col min="7" max="8" width="10" style="24" customWidth="1"/>
    <col min="9" max="9" width="5.7109375" style="24" customWidth="1"/>
    <col min="10" max="10" width="11.85546875" style="16" customWidth="1"/>
    <col min="11" max="11" width="9.140625" style="14"/>
    <col min="12" max="12" width="5.85546875" style="88" customWidth="1"/>
    <col min="13" max="16" width="13.42578125" style="14" customWidth="1"/>
    <col min="17" max="17" width="9.140625" style="14"/>
    <col min="18" max="18" width="9.140625" style="88"/>
    <col min="19" max="22" width="9.140625" style="89"/>
    <col min="23" max="29" width="9.140625" style="14"/>
  </cols>
  <sheetData>
    <row r="1" spans="1:35" s="114" customFormat="1" ht="18.75" x14ac:dyDescent="0.3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10"/>
      <c r="L1" s="111"/>
      <c r="M1" s="110"/>
      <c r="N1" s="110"/>
      <c r="O1" s="110"/>
      <c r="P1" s="110"/>
      <c r="Q1" s="110"/>
      <c r="R1" s="111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3"/>
      <c r="AE1" s="113"/>
      <c r="AF1" s="113"/>
      <c r="AG1" s="113"/>
      <c r="AH1" s="113"/>
      <c r="AI1" s="113"/>
    </row>
    <row r="2" spans="1:35" s="108" customFormat="1" ht="15.75" x14ac:dyDescent="0.25">
      <c r="A2" s="109"/>
      <c r="B2" s="109"/>
      <c r="C2" s="109"/>
      <c r="D2" s="109"/>
      <c r="E2" s="169" t="s">
        <v>52</v>
      </c>
      <c r="F2" s="169"/>
      <c r="G2" s="169"/>
      <c r="H2" s="169"/>
      <c r="I2" s="169"/>
      <c r="J2" s="169"/>
      <c r="K2" s="105"/>
      <c r="L2" s="106"/>
      <c r="M2" s="105"/>
      <c r="N2" s="105"/>
      <c r="O2" s="105"/>
      <c r="P2" s="105"/>
      <c r="Q2" s="105"/>
      <c r="R2" s="106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107"/>
      <c r="AE2" s="107"/>
      <c r="AF2" s="107"/>
      <c r="AG2" s="107"/>
      <c r="AH2" s="107"/>
      <c r="AI2" s="107"/>
    </row>
    <row r="3" spans="1:35" s="108" customFormat="1" ht="15.75" x14ac:dyDescent="0.25">
      <c r="A3" s="109"/>
      <c r="B3" s="109"/>
      <c r="C3" s="109"/>
      <c r="D3" s="109"/>
      <c r="E3" s="169" t="s">
        <v>53</v>
      </c>
      <c r="F3" s="169"/>
      <c r="G3" s="169"/>
      <c r="H3" s="169"/>
      <c r="I3" s="169"/>
      <c r="J3" s="169"/>
      <c r="K3" s="105"/>
      <c r="L3" s="106"/>
      <c r="M3" s="105"/>
      <c r="N3" s="105"/>
      <c r="O3" s="105"/>
      <c r="P3" s="105"/>
      <c r="Q3" s="105"/>
      <c r="R3" s="106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107"/>
      <c r="AE3" s="107"/>
      <c r="AF3" s="107"/>
      <c r="AG3" s="107"/>
      <c r="AH3" s="107"/>
      <c r="AI3" s="107"/>
    </row>
    <row r="4" spans="1:35" s="108" customFormat="1" ht="15.75" x14ac:dyDescent="0.25">
      <c r="A4" s="109"/>
      <c r="B4" s="109"/>
      <c r="C4" s="109"/>
      <c r="D4" s="109"/>
      <c r="E4" s="170" t="s">
        <v>54</v>
      </c>
      <c r="F4" s="169"/>
      <c r="G4" s="169"/>
      <c r="H4" s="169"/>
      <c r="I4" s="169"/>
      <c r="J4" s="169"/>
      <c r="K4" s="105"/>
      <c r="L4" s="106"/>
      <c r="M4" s="105"/>
      <c r="N4" s="105"/>
      <c r="O4" s="105"/>
      <c r="P4" s="105"/>
      <c r="Q4" s="105"/>
      <c r="R4" s="106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107"/>
      <c r="AE4" s="107"/>
      <c r="AF4" s="107"/>
      <c r="AG4" s="107"/>
      <c r="AH4" s="107"/>
      <c r="AI4" s="107"/>
    </row>
    <row r="5" spans="1:35" s="108" customFormat="1" ht="15.75" x14ac:dyDescent="0.25">
      <c r="A5" s="109"/>
      <c r="B5" s="109"/>
      <c r="C5" s="109"/>
      <c r="D5" s="109"/>
      <c r="E5" s="171" t="s">
        <v>49</v>
      </c>
      <c r="F5" s="171"/>
      <c r="G5" s="171"/>
      <c r="H5" s="171"/>
      <c r="I5" s="171"/>
      <c r="J5" s="171"/>
      <c r="K5" s="105"/>
      <c r="L5" s="106"/>
      <c r="M5" s="105"/>
      <c r="N5" s="105"/>
      <c r="O5" s="105"/>
      <c r="P5" s="105"/>
      <c r="Q5" s="105"/>
      <c r="R5" s="106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107"/>
      <c r="AE5" s="107"/>
      <c r="AF5" s="107"/>
      <c r="AG5" s="107"/>
      <c r="AH5" s="107"/>
      <c r="AI5" s="107"/>
    </row>
    <row r="6" spans="1:35" ht="13.5" thickBot="1" x14ac:dyDescent="0.25">
      <c r="H6" s="25"/>
      <c r="W6" s="89"/>
      <c r="X6" s="89"/>
      <c r="Y6" s="89"/>
      <c r="Z6" s="89"/>
      <c r="AA6" s="89"/>
      <c r="AB6" s="89"/>
      <c r="AC6" s="89"/>
      <c r="AD6" s="2"/>
      <c r="AE6" s="2"/>
      <c r="AF6" s="2"/>
      <c r="AG6" s="2"/>
      <c r="AH6" s="2"/>
      <c r="AI6" s="2"/>
    </row>
    <row r="7" spans="1:35" ht="15.75" x14ac:dyDescent="0.25">
      <c r="B7" s="152" t="s">
        <v>26</v>
      </c>
      <c r="C7" s="153"/>
      <c r="D7" s="153"/>
      <c r="E7" s="154"/>
      <c r="G7" s="155" t="s">
        <v>50</v>
      </c>
      <c r="H7" s="155"/>
      <c r="I7" s="155"/>
      <c r="J7" s="147" t="s">
        <v>45</v>
      </c>
      <c r="N7" s="14" t="s">
        <v>30</v>
      </c>
      <c r="W7" s="89"/>
      <c r="X7" s="89"/>
      <c r="Y7" s="89"/>
      <c r="Z7" s="89"/>
      <c r="AA7" s="89"/>
      <c r="AB7" s="89"/>
      <c r="AC7" s="89"/>
      <c r="AD7" s="2"/>
      <c r="AE7" s="2"/>
      <c r="AF7" s="2"/>
      <c r="AG7" s="2"/>
      <c r="AH7" s="2"/>
      <c r="AI7" s="2"/>
    </row>
    <row r="8" spans="1:35" ht="15.75" x14ac:dyDescent="0.25">
      <c r="B8" s="156" t="s">
        <v>55</v>
      </c>
      <c r="C8" s="157"/>
      <c r="D8" s="157"/>
      <c r="E8" s="158"/>
      <c r="G8" s="27"/>
      <c r="H8" s="27"/>
      <c r="I8" s="27"/>
      <c r="J8" s="27"/>
      <c r="M8" s="14" t="s">
        <v>28</v>
      </c>
      <c r="N8" s="14" t="s">
        <v>29</v>
      </c>
      <c r="W8" s="89"/>
      <c r="X8" s="89"/>
      <c r="Y8" s="89"/>
      <c r="Z8" s="89"/>
      <c r="AA8" s="89"/>
      <c r="AB8" s="89"/>
      <c r="AC8" s="89"/>
      <c r="AD8" s="2"/>
      <c r="AE8" s="2"/>
      <c r="AF8" s="2"/>
      <c r="AG8" s="2"/>
      <c r="AH8" s="2"/>
      <c r="AI8" s="2"/>
    </row>
    <row r="9" spans="1:35" ht="15.75" x14ac:dyDescent="0.25">
      <c r="B9" s="156" t="s">
        <v>56</v>
      </c>
      <c r="C9" s="157"/>
      <c r="D9" s="157"/>
      <c r="E9" s="158"/>
      <c r="G9" s="159" t="s">
        <v>18</v>
      </c>
      <c r="H9" s="159"/>
      <c r="I9" s="172">
        <v>44211</v>
      </c>
      <c r="J9" s="172"/>
      <c r="N9" s="14" t="s">
        <v>59</v>
      </c>
      <c r="W9" s="89"/>
      <c r="X9" s="89"/>
      <c r="Y9" s="89"/>
      <c r="Z9" s="89"/>
      <c r="AA9" s="89"/>
      <c r="AB9" s="89"/>
      <c r="AC9" s="89"/>
      <c r="AD9" s="2"/>
      <c r="AE9" s="2"/>
      <c r="AF9" s="2"/>
      <c r="AG9" s="2"/>
      <c r="AH9" s="2"/>
      <c r="AI9" s="2"/>
    </row>
    <row r="10" spans="1:35" ht="15.75" x14ac:dyDescent="0.25">
      <c r="B10" s="156" t="s">
        <v>57</v>
      </c>
      <c r="C10" s="157"/>
      <c r="D10" s="157"/>
      <c r="E10" s="158"/>
      <c r="G10" s="159" t="s">
        <v>19</v>
      </c>
      <c r="H10" s="159"/>
      <c r="I10" s="160">
        <f>+I9</f>
        <v>44211</v>
      </c>
      <c r="J10" s="160"/>
      <c r="N10" s="14" t="s">
        <v>31</v>
      </c>
      <c r="W10" s="89"/>
      <c r="X10" s="89"/>
      <c r="Y10" s="89"/>
      <c r="Z10" s="89"/>
      <c r="AA10" s="89"/>
      <c r="AB10" s="89"/>
      <c r="AC10" s="89"/>
      <c r="AD10" s="2"/>
      <c r="AE10" s="2"/>
      <c r="AF10" s="2"/>
      <c r="AG10" s="2"/>
      <c r="AH10" s="2"/>
      <c r="AI10" s="2"/>
    </row>
    <row r="11" spans="1:35" ht="15.75" x14ac:dyDescent="0.25">
      <c r="B11" s="156" t="s">
        <v>58</v>
      </c>
      <c r="C11" s="157"/>
      <c r="D11" s="157"/>
      <c r="E11" s="158"/>
      <c r="G11" s="159" t="s">
        <v>20</v>
      </c>
      <c r="H11" s="159"/>
      <c r="I11" s="160">
        <f>+I9+F46</f>
        <v>44226</v>
      </c>
      <c r="J11" s="160"/>
      <c r="W11" s="89"/>
      <c r="X11" s="89"/>
      <c r="Y11" s="89"/>
      <c r="Z11" s="89"/>
      <c r="AA11" s="89"/>
      <c r="AB11" s="89"/>
      <c r="AC11" s="89"/>
      <c r="AD11" s="2"/>
      <c r="AE11" s="2"/>
      <c r="AF11" s="2"/>
      <c r="AG11" s="2"/>
      <c r="AH11" s="2"/>
      <c r="AI11" s="2"/>
    </row>
    <row r="12" spans="1:35" ht="16.5" thickBot="1" x14ac:dyDescent="0.3">
      <c r="B12" s="161"/>
      <c r="C12" s="162"/>
      <c r="D12" s="162"/>
      <c r="E12" s="163"/>
      <c r="G12" s="159"/>
      <c r="H12" s="159"/>
      <c r="I12" s="159"/>
      <c r="J12" s="159"/>
      <c r="W12" s="89"/>
      <c r="X12" s="89"/>
      <c r="Y12" s="89"/>
      <c r="Z12" s="89"/>
      <c r="AA12" s="89"/>
      <c r="AB12" s="89"/>
      <c r="AC12" s="89"/>
      <c r="AD12" s="2"/>
      <c r="AE12" s="2"/>
      <c r="AF12" s="2"/>
      <c r="AG12" s="2"/>
      <c r="AH12" s="2"/>
      <c r="AI12" s="2"/>
    </row>
    <row r="13" spans="1:35" ht="3.75" customHeight="1" x14ac:dyDescent="0.2">
      <c r="G13" s="27"/>
      <c r="H13" s="27"/>
      <c r="I13" s="27"/>
      <c r="J13" s="27"/>
      <c r="W13" s="89"/>
      <c r="X13" s="89"/>
      <c r="Y13" s="89"/>
      <c r="Z13" s="89"/>
      <c r="AA13" s="89"/>
      <c r="AB13" s="89"/>
      <c r="AC13" s="89"/>
      <c r="AD13" s="2"/>
      <c r="AE13" s="2"/>
      <c r="AF13" s="2"/>
      <c r="AG13" s="2"/>
      <c r="AH13" s="2"/>
      <c r="AI13" s="2"/>
    </row>
    <row r="14" spans="1:35" x14ac:dyDescent="0.2">
      <c r="B14" s="16" t="s">
        <v>21</v>
      </c>
      <c r="C14" s="27"/>
      <c r="D14" s="27"/>
      <c r="E14" s="27"/>
      <c r="F14" s="24"/>
      <c r="G14" s="27"/>
      <c r="H14" s="27"/>
      <c r="I14" s="27"/>
      <c r="J14" s="27"/>
      <c r="W14" s="89"/>
      <c r="X14" s="89"/>
      <c r="Y14" s="89"/>
      <c r="Z14" s="89"/>
      <c r="AA14" s="89"/>
      <c r="AB14" s="89"/>
      <c r="AC14" s="89"/>
      <c r="AD14" s="2"/>
      <c r="AE14" s="2"/>
      <c r="AF14" s="2"/>
      <c r="AG14" s="2"/>
      <c r="AH14" s="2"/>
      <c r="AI14" s="2"/>
    </row>
    <row r="15" spans="1:35" ht="9.75" customHeight="1" x14ac:dyDescent="0.2">
      <c r="B15" s="16"/>
      <c r="C15" s="27"/>
      <c r="D15" s="27"/>
      <c r="E15" s="27"/>
      <c r="F15" s="24"/>
      <c r="M15" s="90">
        <v>0</v>
      </c>
      <c r="N15" s="90">
        <v>0.25</v>
      </c>
      <c r="O15" s="90">
        <v>0.13</v>
      </c>
      <c r="P15" s="91" t="s">
        <v>33</v>
      </c>
      <c r="R15" s="92" t="s">
        <v>23</v>
      </c>
      <c r="S15" s="93" t="s">
        <v>24</v>
      </c>
      <c r="W15" s="89"/>
      <c r="X15" s="89"/>
      <c r="Y15" s="89"/>
      <c r="Z15" s="89"/>
      <c r="AA15" s="89"/>
      <c r="AB15" s="89"/>
      <c r="AC15" s="89"/>
      <c r="AD15" s="2"/>
      <c r="AE15" s="2"/>
      <c r="AF15" s="2"/>
      <c r="AG15" s="2"/>
      <c r="AH15" s="2"/>
      <c r="AI15" s="2"/>
    </row>
    <row r="16" spans="1:35" s="1" customFormat="1" ht="12" x14ac:dyDescent="0.2">
      <c r="A16" s="32"/>
      <c r="B16" s="33" t="s">
        <v>0</v>
      </c>
      <c r="C16" s="34" t="s">
        <v>1</v>
      </c>
      <c r="D16" s="34" t="s">
        <v>2</v>
      </c>
      <c r="E16" s="34" t="s">
        <v>8</v>
      </c>
      <c r="F16" s="34" t="s">
        <v>3</v>
      </c>
      <c r="G16" s="34" t="s">
        <v>4</v>
      </c>
      <c r="H16" s="34" t="s">
        <v>5</v>
      </c>
      <c r="I16" s="34" t="s">
        <v>22</v>
      </c>
      <c r="J16" s="35" t="s">
        <v>6</v>
      </c>
      <c r="K16" s="32"/>
      <c r="L16" s="32" t="s">
        <v>8</v>
      </c>
      <c r="M16" s="32" t="s">
        <v>9</v>
      </c>
      <c r="N16" s="32" t="s">
        <v>10</v>
      </c>
      <c r="O16" s="32" t="s">
        <v>11</v>
      </c>
      <c r="P16" s="32" t="s">
        <v>32</v>
      </c>
      <c r="Q16" s="32"/>
      <c r="R16" s="32" t="s">
        <v>22</v>
      </c>
      <c r="S16" s="36" t="s">
        <v>25</v>
      </c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"/>
      <c r="AE16" s="3"/>
      <c r="AF16" s="3"/>
      <c r="AG16" s="3"/>
      <c r="AH16" s="3"/>
      <c r="AI16" s="3"/>
    </row>
    <row r="17" spans="1:35" ht="5.25" customHeight="1" x14ac:dyDescent="0.2">
      <c r="B17" s="37"/>
      <c r="C17" s="38"/>
      <c r="D17" s="38"/>
      <c r="E17" s="38"/>
      <c r="F17" s="39"/>
      <c r="G17" s="40"/>
      <c r="H17" s="40"/>
      <c r="I17" s="40"/>
      <c r="J17" s="41"/>
      <c r="W17" s="89"/>
      <c r="X17" s="89"/>
      <c r="Y17" s="89"/>
      <c r="Z17" s="89"/>
      <c r="AA17" s="89"/>
      <c r="AB17" s="89"/>
      <c r="AC17" s="89"/>
      <c r="AD17" s="2"/>
      <c r="AE17" s="2"/>
      <c r="AF17" s="2"/>
      <c r="AG17" s="2"/>
      <c r="AH17" s="2"/>
      <c r="AI17" s="2"/>
    </row>
    <row r="18" spans="1:35" s="7" customFormat="1" ht="17.25" customHeight="1" x14ac:dyDescent="0.2">
      <c r="A18" s="42"/>
      <c r="B18" s="43">
        <v>1</v>
      </c>
      <c r="C18" s="142"/>
      <c r="D18" s="142" t="s">
        <v>47</v>
      </c>
      <c r="E18" s="143">
        <v>2</v>
      </c>
      <c r="F18" s="144" t="s">
        <v>46</v>
      </c>
      <c r="G18" s="145" t="s">
        <v>10</v>
      </c>
      <c r="H18" s="146">
        <v>1500</v>
      </c>
      <c r="I18" s="143"/>
      <c r="J18" s="48">
        <f>+G18*H18</f>
        <v>1500</v>
      </c>
      <c r="K18" s="42"/>
      <c r="L18" s="49">
        <f>+E18</f>
        <v>2</v>
      </c>
      <c r="M18" s="50">
        <f>IF(+L18=0,+J18-S18,0)</f>
        <v>0</v>
      </c>
      <c r="N18" s="50">
        <f>IF(+L18=1,+J18-S18,0)</f>
        <v>0</v>
      </c>
      <c r="O18" s="50">
        <f>IF(+L18=2,+J18-S18,0)</f>
        <v>1500</v>
      </c>
      <c r="P18" s="50">
        <f>IF(+L18=3,+J18-S18,0)</f>
        <v>0</v>
      </c>
      <c r="Q18" s="42"/>
      <c r="R18" s="51">
        <f>+I18</f>
        <v>0</v>
      </c>
      <c r="S18" s="52">
        <f>+J18*R18/100</f>
        <v>0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6"/>
      <c r="AE18" s="6"/>
      <c r="AF18" s="6"/>
      <c r="AG18" s="6"/>
      <c r="AH18" s="6"/>
      <c r="AI18" s="6"/>
    </row>
    <row r="19" spans="1:35" s="7" customFormat="1" ht="17.25" customHeight="1" x14ac:dyDescent="0.2">
      <c r="A19" s="42"/>
      <c r="B19" s="43">
        <f>+B18+1</f>
        <v>2</v>
      </c>
      <c r="C19" s="142"/>
      <c r="D19" s="142"/>
      <c r="E19" s="143"/>
      <c r="F19" s="144"/>
      <c r="G19" s="145"/>
      <c r="H19" s="146"/>
      <c r="I19" s="143"/>
      <c r="J19" s="48">
        <f>+G19*H19</f>
        <v>0</v>
      </c>
      <c r="K19" s="42"/>
      <c r="L19" s="49">
        <f>+E19</f>
        <v>0</v>
      </c>
      <c r="M19" s="50">
        <f>IF(+L19=0,+J19-S19,0)</f>
        <v>0</v>
      </c>
      <c r="N19" s="50">
        <f>IF(+L19=1,+J19-S19,0)</f>
        <v>0</v>
      </c>
      <c r="O19" s="50">
        <f>IF(+L19=2,+J19-S19,0)</f>
        <v>0</v>
      </c>
      <c r="P19" s="50">
        <f>IF(+L19=3,+J19-S19,0)</f>
        <v>0</v>
      </c>
      <c r="Q19" s="42"/>
      <c r="R19" s="51">
        <f>+I19</f>
        <v>0</v>
      </c>
      <c r="S19" s="52">
        <f>+J19*R19/100</f>
        <v>0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6"/>
      <c r="AE19" s="6"/>
      <c r="AF19" s="6"/>
      <c r="AG19" s="6"/>
      <c r="AH19" s="6"/>
      <c r="AI19" s="6"/>
    </row>
    <row r="20" spans="1:35" s="7" customFormat="1" ht="17.25" customHeight="1" x14ac:dyDescent="0.2">
      <c r="A20" s="42"/>
      <c r="B20" s="43">
        <f>+B19+1</f>
        <v>3</v>
      </c>
      <c r="C20" s="142"/>
      <c r="D20" s="142"/>
      <c r="E20" s="143"/>
      <c r="F20" s="144"/>
      <c r="G20" s="145"/>
      <c r="H20" s="146"/>
      <c r="I20" s="143"/>
      <c r="J20" s="48">
        <f>+G20*H20</f>
        <v>0</v>
      </c>
      <c r="K20" s="42"/>
      <c r="L20" s="49">
        <f>+E20</f>
        <v>0</v>
      </c>
      <c r="M20" s="50">
        <f>IF(+L20=0,+J20-S20,0)</f>
        <v>0</v>
      </c>
      <c r="N20" s="50">
        <f>IF(+L20=1,+J20-S20,0)</f>
        <v>0</v>
      </c>
      <c r="O20" s="50">
        <f>IF(+L20=2,+J20-S20,0)</f>
        <v>0</v>
      </c>
      <c r="P20" s="50">
        <f>IF(+L20=3,+J20-S20,0)</f>
        <v>0</v>
      </c>
      <c r="Q20" s="42"/>
      <c r="R20" s="51">
        <f>+I20</f>
        <v>0</v>
      </c>
      <c r="S20" s="52">
        <f>+J20*R20/100</f>
        <v>0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6"/>
      <c r="AE20" s="6"/>
      <c r="AF20" s="6"/>
      <c r="AG20" s="6"/>
      <c r="AH20" s="6"/>
      <c r="AI20" s="6"/>
    </row>
    <row r="21" spans="1:35" s="7" customFormat="1" ht="17.25" customHeight="1" x14ac:dyDescent="0.2">
      <c r="A21" s="42"/>
      <c r="B21" s="43">
        <f>+B20+1</f>
        <v>4</v>
      </c>
      <c r="C21" s="142"/>
      <c r="D21" s="142"/>
      <c r="E21" s="143"/>
      <c r="F21" s="144"/>
      <c r="G21" s="145"/>
      <c r="H21" s="146"/>
      <c r="I21" s="143"/>
      <c r="J21" s="48">
        <f>+G21*H21</f>
        <v>0</v>
      </c>
      <c r="K21" s="42"/>
      <c r="L21" s="49">
        <f>+E21</f>
        <v>0</v>
      </c>
      <c r="M21" s="50">
        <f>IF(+L21=0,+J21-S21,0)</f>
        <v>0</v>
      </c>
      <c r="N21" s="50">
        <f>IF(+L21=1,+J21-S21,0)</f>
        <v>0</v>
      </c>
      <c r="O21" s="50">
        <f>IF(+L21=2,+J21-S21,0)</f>
        <v>0</v>
      </c>
      <c r="P21" s="50">
        <f>IF(+L21=3,+J21-S21,0)</f>
        <v>0</v>
      </c>
      <c r="Q21" s="42"/>
      <c r="R21" s="51">
        <f>+I21</f>
        <v>0</v>
      </c>
      <c r="S21" s="52">
        <f>+J21*R21/100</f>
        <v>0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6"/>
      <c r="AE21" s="6"/>
      <c r="AF21" s="6"/>
      <c r="AG21" s="6"/>
      <c r="AH21" s="6"/>
      <c r="AI21" s="6"/>
    </row>
    <row r="22" spans="1:35" ht="5.25" customHeight="1" x14ac:dyDescent="0.2">
      <c r="B22" s="53"/>
      <c r="C22" s="54"/>
      <c r="D22" s="54"/>
      <c r="E22" s="54"/>
      <c r="F22" s="55"/>
      <c r="G22" s="56"/>
      <c r="H22" s="56"/>
      <c r="I22" s="56"/>
      <c r="J22" s="57"/>
      <c r="M22" s="23"/>
      <c r="N22" s="23"/>
      <c r="O22" s="23"/>
      <c r="P22" s="23"/>
      <c r="W22" s="89"/>
      <c r="X22" s="89"/>
      <c r="Y22" s="89"/>
      <c r="Z22" s="89"/>
      <c r="AA22" s="89"/>
      <c r="AB22" s="89"/>
      <c r="AC22" s="89"/>
      <c r="AD22" s="2"/>
      <c r="AE22" s="2"/>
      <c r="AF22" s="2"/>
      <c r="AG22" s="2"/>
      <c r="AH22" s="2"/>
      <c r="AI22" s="2"/>
    </row>
    <row r="23" spans="1:35" s="120" customFormat="1" ht="11.25" x14ac:dyDescent="0.2">
      <c r="A23" s="95"/>
      <c r="B23" s="126" t="s">
        <v>7</v>
      </c>
      <c r="C23" s="127" t="s">
        <v>7</v>
      </c>
      <c r="D23" s="127" t="s">
        <v>7</v>
      </c>
      <c r="E23" s="128" t="s">
        <v>7</v>
      </c>
      <c r="F23" s="128" t="s">
        <v>7</v>
      </c>
      <c r="G23" s="129" t="s">
        <v>12</v>
      </c>
      <c r="H23" s="130"/>
      <c r="I23" s="130"/>
      <c r="J23" s="131">
        <f>SUM(J17:J22)</f>
        <v>1500</v>
      </c>
      <c r="K23" s="95"/>
      <c r="L23" s="118"/>
      <c r="M23" s="85">
        <f>SUM(M17:M22)</f>
        <v>0</v>
      </c>
      <c r="N23" s="85">
        <f>SUM(N17:N22)</f>
        <v>0</v>
      </c>
      <c r="O23" s="85">
        <f>SUM(O17:O22)</f>
        <v>1500</v>
      </c>
      <c r="P23" s="85">
        <f>SUM(P17:P22)</f>
        <v>0</v>
      </c>
      <c r="Q23" s="95"/>
      <c r="R23" s="118"/>
      <c r="S23" s="85">
        <f>SUM(S17:S22)</f>
        <v>0</v>
      </c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119"/>
      <c r="AE23" s="119"/>
      <c r="AF23" s="119"/>
      <c r="AG23" s="119"/>
      <c r="AH23" s="119"/>
      <c r="AI23" s="119"/>
    </row>
    <row r="24" spans="1:35" s="120" customFormat="1" ht="11.25" x14ac:dyDescent="0.2">
      <c r="A24" s="95"/>
      <c r="B24" s="95"/>
      <c r="C24" s="83"/>
      <c r="D24" s="83"/>
      <c r="E24" s="83"/>
      <c r="F24" s="84"/>
      <c r="G24" s="115" t="s">
        <v>13</v>
      </c>
      <c r="H24" s="116"/>
      <c r="I24" s="116"/>
      <c r="J24" s="117">
        <f>+S23</f>
        <v>0</v>
      </c>
      <c r="K24" s="95"/>
      <c r="L24" s="118"/>
      <c r="M24" s="84">
        <v>0</v>
      </c>
      <c r="N24" s="84">
        <f>+N23*0.25</f>
        <v>0</v>
      </c>
      <c r="O24" s="84">
        <f>+O23*0.13</f>
        <v>195</v>
      </c>
      <c r="P24" s="84">
        <f>+P23*0.05</f>
        <v>0</v>
      </c>
      <c r="Q24" s="95"/>
      <c r="R24" s="118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119"/>
      <c r="AE24" s="119"/>
      <c r="AF24" s="119"/>
      <c r="AG24" s="119"/>
      <c r="AH24" s="119"/>
      <c r="AI24" s="119"/>
    </row>
    <row r="25" spans="1:35" s="120" customFormat="1" ht="11.25" x14ac:dyDescent="0.2">
      <c r="A25" s="95"/>
      <c r="B25" s="95"/>
      <c r="C25" s="83"/>
      <c r="D25" s="83"/>
      <c r="E25" s="83"/>
      <c r="F25" s="84"/>
      <c r="G25" s="121" t="s">
        <v>16</v>
      </c>
      <c r="H25" s="122"/>
      <c r="I25" s="122"/>
      <c r="J25" s="123">
        <f>+M23</f>
        <v>0</v>
      </c>
      <c r="K25" s="95"/>
      <c r="L25" s="118"/>
      <c r="M25" s="84"/>
      <c r="N25" s="84"/>
      <c r="O25" s="84"/>
      <c r="P25" s="84"/>
      <c r="Q25" s="95"/>
      <c r="R25" s="118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119"/>
      <c r="AE25" s="119"/>
      <c r="AF25" s="119"/>
      <c r="AG25" s="119"/>
      <c r="AH25" s="119"/>
      <c r="AI25" s="119"/>
    </row>
    <row r="26" spans="1:35" s="120" customFormat="1" ht="11.25" x14ac:dyDescent="0.2">
      <c r="A26" s="95"/>
      <c r="B26" s="176" t="s">
        <v>75</v>
      </c>
      <c r="C26" s="177"/>
      <c r="D26" s="101" t="s">
        <v>72</v>
      </c>
      <c r="E26" s="174">
        <f>+P23</f>
        <v>0</v>
      </c>
      <c r="F26" s="174"/>
      <c r="G26" s="132" t="s">
        <v>35</v>
      </c>
      <c r="H26" s="132"/>
      <c r="I26" s="132"/>
      <c r="J26" s="133">
        <f>+P24</f>
        <v>0</v>
      </c>
      <c r="K26" s="95"/>
      <c r="L26" s="118"/>
      <c r="M26" s="84"/>
      <c r="N26" s="84"/>
      <c r="O26" s="84"/>
      <c r="P26" s="84"/>
      <c r="Q26" s="95"/>
      <c r="R26" s="118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119"/>
      <c r="AE26" s="119"/>
      <c r="AF26" s="119"/>
      <c r="AG26" s="119"/>
      <c r="AH26" s="119"/>
      <c r="AI26" s="119"/>
    </row>
    <row r="27" spans="1:35" s="120" customFormat="1" ht="11.25" x14ac:dyDescent="0.2">
      <c r="A27" s="95"/>
      <c r="B27" s="176"/>
      <c r="C27" s="177"/>
      <c r="D27" s="102" t="s">
        <v>72</v>
      </c>
      <c r="E27" s="175">
        <f>+O23</f>
        <v>1500</v>
      </c>
      <c r="F27" s="175"/>
      <c r="G27" s="134" t="s">
        <v>43</v>
      </c>
      <c r="H27" s="134"/>
      <c r="I27" s="134"/>
      <c r="J27" s="135">
        <f>+O24</f>
        <v>195</v>
      </c>
      <c r="K27" s="95"/>
      <c r="L27" s="118"/>
      <c r="M27" s="84"/>
      <c r="N27" s="84"/>
      <c r="O27" s="84"/>
      <c r="P27" s="84"/>
      <c r="Q27" s="95"/>
      <c r="R27" s="118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119"/>
      <c r="AE27" s="119"/>
      <c r="AF27" s="119"/>
      <c r="AG27" s="119"/>
      <c r="AH27" s="119"/>
      <c r="AI27" s="119"/>
    </row>
    <row r="28" spans="1:35" s="120" customFormat="1" ht="11.25" x14ac:dyDescent="0.2">
      <c r="A28" s="95"/>
      <c r="B28" s="176"/>
      <c r="C28" s="177"/>
      <c r="D28" s="103" t="s">
        <v>72</v>
      </c>
      <c r="E28" s="173">
        <f>+N23</f>
        <v>0</v>
      </c>
      <c r="F28" s="173"/>
      <c r="G28" s="136" t="s">
        <v>34</v>
      </c>
      <c r="H28" s="136"/>
      <c r="I28" s="136"/>
      <c r="J28" s="137">
        <f>+N24</f>
        <v>0</v>
      </c>
      <c r="K28" s="95"/>
      <c r="L28" s="118"/>
      <c r="M28" s="84"/>
      <c r="N28" s="84"/>
      <c r="O28" s="84"/>
      <c r="P28" s="84"/>
      <c r="Q28" s="95"/>
      <c r="R28" s="118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119"/>
      <c r="AE28" s="119"/>
      <c r="AF28" s="119"/>
      <c r="AG28" s="119"/>
      <c r="AH28" s="119"/>
      <c r="AI28" s="119"/>
    </row>
    <row r="29" spans="1:35" s="120" customFormat="1" ht="11.25" x14ac:dyDescent="0.2">
      <c r="A29" s="95"/>
      <c r="B29" s="95"/>
      <c r="C29" s="83"/>
      <c r="D29" s="104"/>
      <c r="E29" s="173">
        <f>+E26+E27+E28</f>
        <v>1500</v>
      </c>
      <c r="F29" s="173"/>
      <c r="G29" s="138" t="s">
        <v>76</v>
      </c>
      <c r="H29" s="138"/>
      <c r="I29" s="138"/>
      <c r="J29" s="139">
        <f>+J26+J27+J28</f>
        <v>195</v>
      </c>
      <c r="K29" s="95"/>
      <c r="L29" s="118"/>
      <c r="M29" s="84"/>
      <c r="N29" s="84"/>
      <c r="O29" s="84"/>
      <c r="P29" s="84"/>
      <c r="Q29" s="95"/>
      <c r="R29" s="118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119"/>
      <c r="AE29" s="119"/>
      <c r="AF29" s="119"/>
      <c r="AG29" s="119"/>
      <c r="AH29" s="119"/>
      <c r="AI29" s="119"/>
    </row>
    <row r="30" spans="1:35" s="120" customFormat="1" ht="11.25" x14ac:dyDescent="0.2">
      <c r="A30" s="95"/>
      <c r="B30" s="176" t="s">
        <v>73</v>
      </c>
      <c r="C30" s="177"/>
      <c r="D30" s="101" t="s">
        <v>72</v>
      </c>
      <c r="E30" s="183">
        <v>0</v>
      </c>
      <c r="F30" s="183"/>
      <c r="G30" s="132" t="s">
        <v>35</v>
      </c>
      <c r="H30" s="132"/>
      <c r="I30" s="132"/>
      <c r="J30" s="133">
        <f>+E30*0.05</f>
        <v>0</v>
      </c>
      <c r="K30" s="95"/>
      <c r="L30" s="118"/>
      <c r="M30" s="84"/>
      <c r="N30" s="84"/>
      <c r="O30" s="84"/>
      <c r="P30" s="84"/>
      <c r="Q30" s="95"/>
      <c r="R30" s="118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119"/>
      <c r="AE30" s="119"/>
      <c r="AF30" s="119"/>
      <c r="AG30" s="119"/>
      <c r="AH30" s="119"/>
      <c r="AI30" s="119"/>
    </row>
    <row r="31" spans="1:35" s="120" customFormat="1" ht="11.25" x14ac:dyDescent="0.2">
      <c r="A31" s="95"/>
      <c r="B31" s="176"/>
      <c r="C31" s="177"/>
      <c r="D31" s="102" t="s">
        <v>72</v>
      </c>
      <c r="E31" s="180">
        <v>-1000</v>
      </c>
      <c r="F31" s="180"/>
      <c r="G31" s="134" t="s">
        <v>43</v>
      </c>
      <c r="H31" s="134"/>
      <c r="I31" s="134"/>
      <c r="J31" s="135">
        <f>+E31*0.13</f>
        <v>-130</v>
      </c>
      <c r="K31" s="95"/>
      <c r="L31" s="118"/>
      <c r="M31" s="84"/>
      <c r="N31" s="84"/>
      <c r="O31" s="84"/>
      <c r="P31" s="84"/>
      <c r="Q31" s="95"/>
      <c r="R31" s="118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119"/>
      <c r="AE31" s="119"/>
      <c r="AF31" s="119"/>
      <c r="AG31" s="119"/>
      <c r="AH31" s="119"/>
      <c r="AI31" s="119"/>
    </row>
    <row r="32" spans="1:35" s="120" customFormat="1" ht="11.25" x14ac:dyDescent="0.2">
      <c r="A32" s="95"/>
      <c r="B32" s="176"/>
      <c r="C32" s="177"/>
      <c r="D32" s="103" t="s">
        <v>72</v>
      </c>
      <c r="E32" s="181">
        <v>0</v>
      </c>
      <c r="F32" s="181"/>
      <c r="G32" s="136" t="s">
        <v>34</v>
      </c>
      <c r="H32" s="136"/>
      <c r="I32" s="136"/>
      <c r="J32" s="137">
        <f>+E32*0.25</f>
        <v>0</v>
      </c>
      <c r="K32" s="95"/>
      <c r="L32" s="118"/>
      <c r="M32" s="84"/>
      <c r="N32" s="84"/>
      <c r="O32" s="84"/>
      <c r="P32" s="84"/>
      <c r="Q32" s="95"/>
      <c r="R32" s="118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119"/>
      <c r="AE32" s="119"/>
      <c r="AF32" s="119"/>
      <c r="AG32" s="119"/>
      <c r="AH32" s="119"/>
      <c r="AI32" s="119"/>
    </row>
    <row r="33" spans="1:35" s="120" customFormat="1" ht="11.25" x14ac:dyDescent="0.2">
      <c r="A33" s="95"/>
      <c r="B33" s="95"/>
      <c r="C33" s="83"/>
      <c r="D33" s="104"/>
      <c r="E33" s="182">
        <f>+E30+E31+E32</f>
        <v>-1000</v>
      </c>
      <c r="F33" s="182"/>
      <c r="G33" s="138" t="s">
        <v>77</v>
      </c>
      <c r="H33" s="138"/>
      <c r="I33" s="138"/>
      <c r="J33" s="139">
        <f>+J30+J31+J32</f>
        <v>-130</v>
      </c>
      <c r="K33" s="95"/>
      <c r="L33" s="118"/>
      <c r="M33" s="84"/>
      <c r="N33" s="84"/>
      <c r="O33" s="84"/>
      <c r="P33" s="84"/>
      <c r="Q33" s="95"/>
      <c r="R33" s="118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119"/>
      <c r="AE33" s="119"/>
      <c r="AF33" s="119"/>
      <c r="AG33" s="119"/>
      <c r="AH33" s="119"/>
      <c r="AI33" s="119"/>
    </row>
    <row r="34" spans="1:35" s="120" customFormat="1" ht="11.25" x14ac:dyDescent="0.2">
      <c r="A34" s="95"/>
      <c r="B34" s="176" t="s">
        <v>74</v>
      </c>
      <c r="C34" s="177"/>
      <c r="D34" s="101" t="s">
        <v>72</v>
      </c>
      <c r="E34" s="175">
        <f>+E26+E30</f>
        <v>0</v>
      </c>
      <c r="F34" s="175"/>
      <c r="G34" s="132" t="s">
        <v>35</v>
      </c>
      <c r="H34" s="132"/>
      <c r="I34" s="132"/>
      <c r="J34" s="134">
        <f>+J26+J30</f>
        <v>0</v>
      </c>
      <c r="K34" s="95"/>
      <c r="L34" s="118"/>
      <c r="M34" s="84"/>
      <c r="N34" s="84"/>
      <c r="O34" s="84"/>
      <c r="P34" s="84"/>
      <c r="Q34" s="95"/>
      <c r="R34" s="118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119"/>
      <c r="AE34" s="119"/>
      <c r="AF34" s="119"/>
      <c r="AG34" s="119"/>
      <c r="AH34" s="119"/>
      <c r="AI34" s="119"/>
    </row>
    <row r="35" spans="1:35" s="120" customFormat="1" ht="11.25" x14ac:dyDescent="0.2">
      <c r="A35" s="95"/>
      <c r="B35" s="176"/>
      <c r="C35" s="177"/>
      <c r="D35" s="102" t="s">
        <v>72</v>
      </c>
      <c r="E35" s="175">
        <f>+E27+E31</f>
        <v>500</v>
      </c>
      <c r="F35" s="175"/>
      <c r="G35" s="134" t="s">
        <v>43</v>
      </c>
      <c r="H35" s="134"/>
      <c r="I35" s="134"/>
      <c r="J35" s="134">
        <f>+J27+J31</f>
        <v>65</v>
      </c>
      <c r="K35" s="95"/>
      <c r="L35" s="118"/>
      <c r="M35" s="84"/>
      <c r="N35" s="84"/>
      <c r="O35" s="84"/>
      <c r="P35" s="84"/>
      <c r="Q35" s="95"/>
      <c r="R35" s="118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119"/>
      <c r="AE35" s="119"/>
      <c r="AF35" s="119"/>
      <c r="AG35" s="119"/>
      <c r="AH35" s="119"/>
      <c r="AI35" s="119"/>
    </row>
    <row r="36" spans="1:35" s="120" customFormat="1" ht="11.25" x14ac:dyDescent="0.2">
      <c r="A36" s="95"/>
      <c r="B36" s="176"/>
      <c r="C36" s="177"/>
      <c r="D36" s="103" t="s">
        <v>72</v>
      </c>
      <c r="E36" s="173">
        <f>+E28+E32</f>
        <v>0</v>
      </c>
      <c r="F36" s="173"/>
      <c r="G36" s="136" t="s">
        <v>34</v>
      </c>
      <c r="H36" s="136"/>
      <c r="I36" s="136"/>
      <c r="J36" s="136">
        <f>+J28+J32</f>
        <v>0</v>
      </c>
      <c r="K36" s="95"/>
      <c r="L36" s="118"/>
      <c r="M36" s="84"/>
      <c r="N36" s="84"/>
      <c r="O36" s="84"/>
      <c r="P36" s="84"/>
      <c r="Q36" s="95"/>
      <c r="R36" s="118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119"/>
      <c r="AE36" s="119"/>
      <c r="AF36" s="119"/>
      <c r="AG36" s="119"/>
      <c r="AH36" s="119"/>
      <c r="AI36" s="119"/>
    </row>
    <row r="37" spans="1:35" s="120" customFormat="1" ht="11.25" x14ac:dyDescent="0.2">
      <c r="A37" s="95"/>
      <c r="B37" s="95"/>
      <c r="C37" s="83"/>
      <c r="D37" s="104" t="s">
        <v>79</v>
      </c>
      <c r="E37" s="173">
        <f>+E34+E35+E36</f>
        <v>500</v>
      </c>
      <c r="F37" s="173"/>
      <c r="G37" s="138" t="s">
        <v>80</v>
      </c>
      <c r="H37" s="138"/>
      <c r="I37" s="138"/>
      <c r="J37" s="137">
        <f>+J34+J35+J36</f>
        <v>65</v>
      </c>
      <c r="K37" s="95"/>
      <c r="L37" s="118"/>
      <c r="M37" s="84"/>
      <c r="N37" s="84"/>
      <c r="O37" s="84"/>
      <c r="P37" s="84"/>
      <c r="Q37" s="95"/>
      <c r="R37" s="118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119"/>
      <c r="AE37" s="119"/>
      <c r="AF37" s="119"/>
      <c r="AG37" s="119"/>
      <c r="AH37" s="119"/>
      <c r="AI37" s="119"/>
    </row>
    <row r="38" spans="1:35" s="120" customFormat="1" ht="11.25" x14ac:dyDescent="0.2">
      <c r="A38" s="95"/>
      <c r="B38" s="95"/>
      <c r="C38" s="83"/>
      <c r="D38" s="83"/>
      <c r="E38" s="83"/>
      <c r="F38" s="84"/>
      <c r="G38" s="124"/>
      <c r="H38" s="124"/>
      <c r="I38" s="124"/>
      <c r="J38" s="124"/>
      <c r="K38" s="95"/>
      <c r="L38" s="118"/>
      <c r="M38" s="84"/>
      <c r="N38" s="84"/>
      <c r="O38" s="84"/>
      <c r="P38" s="84"/>
      <c r="Q38" s="95"/>
      <c r="R38" s="118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119"/>
      <c r="AE38" s="119"/>
      <c r="AF38" s="119"/>
      <c r="AG38" s="119"/>
      <c r="AH38" s="119"/>
      <c r="AI38" s="119"/>
    </row>
    <row r="39" spans="1:35" s="120" customFormat="1" ht="11.25" x14ac:dyDescent="0.2">
      <c r="A39" s="95"/>
      <c r="B39" s="95"/>
      <c r="C39" s="83"/>
      <c r="D39" s="83"/>
      <c r="E39" s="178" t="s">
        <v>78</v>
      </c>
      <c r="F39" s="178"/>
      <c r="G39" s="178"/>
      <c r="H39" s="178"/>
      <c r="I39" s="124"/>
      <c r="J39" s="125">
        <f>+E37+J37</f>
        <v>565</v>
      </c>
      <c r="K39" s="95"/>
      <c r="L39" s="118"/>
      <c r="M39" s="84"/>
      <c r="N39" s="84"/>
      <c r="O39" s="84"/>
      <c r="P39" s="84"/>
      <c r="Q39" s="95"/>
      <c r="R39" s="118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119"/>
      <c r="AE39" s="119"/>
      <c r="AF39" s="119"/>
      <c r="AG39" s="119"/>
      <c r="AH39" s="119"/>
      <c r="AI39" s="119"/>
    </row>
    <row r="40" spans="1:35" s="120" customFormat="1" ht="11.25" x14ac:dyDescent="0.2">
      <c r="A40" s="95"/>
      <c r="B40" s="95"/>
      <c r="C40" s="83"/>
      <c r="D40" s="83"/>
      <c r="E40" s="83"/>
      <c r="F40" s="84"/>
      <c r="G40" s="124"/>
      <c r="H40" s="124"/>
      <c r="I40" s="124"/>
      <c r="J40" s="124"/>
      <c r="K40" s="95"/>
      <c r="L40" s="118"/>
      <c r="M40" s="84"/>
      <c r="N40" s="84"/>
      <c r="O40" s="84"/>
      <c r="P40" s="84"/>
      <c r="Q40" s="95"/>
      <c r="R40" s="118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119"/>
      <c r="AE40" s="119"/>
      <c r="AF40" s="119"/>
      <c r="AG40" s="119"/>
      <c r="AH40" s="119"/>
      <c r="AI40" s="119"/>
    </row>
    <row r="41" spans="1:35" s="120" customFormat="1" ht="11.25" customHeight="1" x14ac:dyDescent="0.2">
      <c r="A41" s="95"/>
      <c r="B41" s="95" t="s">
        <v>36</v>
      </c>
      <c r="C41" s="83"/>
      <c r="D41" s="83"/>
      <c r="E41" s="83"/>
      <c r="F41" s="83"/>
      <c r="G41" s="83"/>
      <c r="H41" s="83"/>
      <c r="I41" s="83"/>
      <c r="J41" s="124"/>
      <c r="K41" s="95"/>
      <c r="L41" s="118"/>
      <c r="M41" s="84"/>
      <c r="N41" s="84"/>
      <c r="O41" s="84"/>
      <c r="P41" s="84"/>
      <c r="Q41" s="95"/>
      <c r="R41" s="118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119"/>
      <c r="AE41" s="119"/>
      <c r="AF41" s="119"/>
      <c r="AG41" s="119"/>
      <c r="AH41" s="119"/>
      <c r="AI41" s="119"/>
    </row>
    <row r="42" spans="1:35" s="120" customFormat="1" ht="11.25" customHeight="1" x14ac:dyDescent="0.2">
      <c r="A42" s="95"/>
      <c r="B42" s="95" t="s">
        <v>37</v>
      </c>
      <c r="C42" s="83"/>
      <c r="D42" s="96">
        <f>+I9</f>
        <v>44211</v>
      </c>
      <c r="E42" s="83" t="s">
        <v>41</v>
      </c>
      <c r="F42" s="83"/>
      <c r="G42" s="83"/>
      <c r="H42" s="83"/>
      <c r="I42" s="83"/>
      <c r="J42" s="124"/>
      <c r="K42" s="95"/>
      <c r="L42" s="118"/>
      <c r="M42" s="84"/>
      <c r="N42" s="84"/>
      <c r="O42" s="84"/>
      <c r="P42" s="84"/>
      <c r="Q42" s="95"/>
      <c r="R42" s="118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119"/>
      <c r="AE42" s="119"/>
      <c r="AF42" s="119"/>
      <c r="AG42" s="119"/>
      <c r="AH42" s="119"/>
      <c r="AI42" s="119"/>
    </row>
    <row r="43" spans="1:35" s="120" customFormat="1" ht="11.25" customHeight="1" x14ac:dyDescent="0.2">
      <c r="A43" s="95"/>
      <c r="B43" s="95" t="s">
        <v>38</v>
      </c>
      <c r="C43" s="83"/>
      <c r="D43" s="98">
        <v>0.61249999999999993</v>
      </c>
      <c r="E43" s="83" t="s">
        <v>42</v>
      </c>
      <c r="F43" s="83"/>
      <c r="G43" s="83"/>
      <c r="H43" s="83"/>
      <c r="I43" s="83"/>
      <c r="J43" s="124"/>
      <c r="K43" s="95"/>
      <c r="L43" s="118"/>
      <c r="M43" s="84"/>
      <c r="N43" s="84"/>
      <c r="O43" s="84"/>
      <c r="P43" s="84"/>
      <c r="Q43" s="95"/>
      <c r="R43" s="118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119"/>
      <c r="AE43" s="119"/>
      <c r="AF43" s="119"/>
      <c r="AG43" s="119"/>
      <c r="AH43" s="119"/>
      <c r="AI43" s="119"/>
    </row>
    <row r="44" spans="1:35" s="120" customFormat="1" ht="11.25" customHeight="1" x14ac:dyDescent="0.2">
      <c r="A44" s="95"/>
      <c r="B44" s="95" t="s">
        <v>39</v>
      </c>
      <c r="C44" s="83"/>
      <c r="D44" s="83" t="s">
        <v>48</v>
      </c>
      <c r="E44" s="83" t="s">
        <v>40</v>
      </c>
      <c r="F44" s="83"/>
      <c r="G44" s="99">
        <v>1</v>
      </c>
      <c r="H44" s="83"/>
      <c r="I44" s="83"/>
      <c r="J44" s="124"/>
      <c r="K44" s="95"/>
      <c r="L44" s="118"/>
      <c r="M44" s="84"/>
      <c r="N44" s="84"/>
      <c r="O44" s="84"/>
      <c r="P44" s="84"/>
      <c r="Q44" s="95"/>
      <c r="R44" s="118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119"/>
      <c r="AE44" s="119"/>
      <c r="AF44" s="119"/>
      <c r="AG44" s="119"/>
      <c r="AH44" s="119"/>
      <c r="AI44" s="119"/>
    </row>
    <row r="45" spans="1:35" s="120" customFormat="1" ht="7.5" customHeight="1" x14ac:dyDescent="0.2">
      <c r="A45" s="95"/>
      <c r="B45" s="95"/>
      <c r="C45" s="83"/>
      <c r="D45" s="83"/>
      <c r="E45" s="83"/>
      <c r="F45" s="84"/>
      <c r="G45" s="124"/>
      <c r="H45" s="124"/>
      <c r="I45" s="124"/>
      <c r="J45" s="124"/>
      <c r="K45" s="95"/>
      <c r="L45" s="118"/>
      <c r="M45" s="84"/>
      <c r="N45" s="84"/>
      <c r="O45" s="84"/>
      <c r="P45" s="84"/>
      <c r="Q45" s="95"/>
      <c r="R45" s="118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119"/>
      <c r="AE45" s="119"/>
      <c r="AF45" s="119"/>
      <c r="AG45" s="119"/>
      <c r="AH45" s="119"/>
      <c r="AI45" s="119"/>
    </row>
    <row r="46" spans="1:35" s="120" customFormat="1" ht="11.25" x14ac:dyDescent="0.2">
      <c r="A46" s="95"/>
      <c r="B46" s="95"/>
      <c r="C46" s="83" t="s">
        <v>44</v>
      </c>
      <c r="D46" s="83"/>
      <c r="E46" s="83"/>
      <c r="F46" s="100">
        <v>15</v>
      </c>
      <c r="G46" s="85" t="s">
        <v>27</v>
      </c>
      <c r="H46" s="85"/>
      <c r="I46" s="85"/>
      <c r="J46" s="85"/>
      <c r="K46" s="95"/>
      <c r="L46" s="118"/>
      <c r="M46" s="84"/>
      <c r="N46" s="84"/>
      <c r="O46" s="84"/>
      <c r="P46" s="84"/>
      <c r="Q46" s="95"/>
      <c r="R46" s="118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119"/>
      <c r="AE46" s="119"/>
      <c r="AF46" s="119"/>
      <c r="AG46" s="119"/>
      <c r="AH46" s="119"/>
      <c r="AI46" s="119"/>
    </row>
    <row r="47" spans="1:35" s="120" customFormat="1" ht="11.25" x14ac:dyDescent="0.2">
      <c r="A47" s="95"/>
      <c r="B47" s="95"/>
      <c r="C47" s="83" t="s">
        <v>65</v>
      </c>
      <c r="D47" s="83"/>
      <c r="E47" s="83"/>
      <c r="F47" s="84"/>
      <c r="G47" s="85"/>
      <c r="H47" s="85"/>
      <c r="I47" s="85"/>
      <c r="J47" s="85"/>
      <c r="K47" s="95"/>
      <c r="L47" s="118"/>
      <c r="M47" s="84"/>
      <c r="N47" s="84"/>
      <c r="O47" s="84"/>
      <c r="P47" s="84"/>
      <c r="Q47" s="95"/>
      <c r="R47" s="118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119"/>
      <c r="AE47" s="119"/>
      <c r="AF47" s="119"/>
      <c r="AG47" s="119"/>
      <c r="AH47" s="119"/>
      <c r="AI47" s="119"/>
    </row>
    <row r="48" spans="1:35" s="120" customFormat="1" ht="11.25" x14ac:dyDescent="0.2">
      <c r="A48" s="95"/>
      <c r="B48" s="95"/>
      <c r="C48" s="83" t="s">
        <v>61</v>
      </c>
      <c r="D48" s="83"/>
      <c r="E48" s="83"/>
      <c r="F48" s="84"/>
      <c r="G48" s="85"/>
      <c r="H48" s="85"/>
      <c r="I48" s="85"/>
      <c r="J48" s="85"/>
      <c r="K48" s="95"/>
      <c r="L48" s="118"/>
      <c r="M48" s="84"/>
      <c r="N48" s="84"/>
      <c r="O48" s="84"/>
      <c r="P48" s="84"/>
      <c r="Q48" s="95"/>
      <c r="R48" s="118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119"/>
      <c r="AE48" s="119"/>
      <c r="AF48" s="119"/>
      <c r="AG48" s="119"/>
      <c r="AH48" s="119"/>
      <c r="AI48" s="119"/>
    </row>
    <row r="49" spans="1:35" s="120" customFormat="1" ht="11.25" x14ac:dyDescent="0.2">
      <c r="A49" s="95"/>
      <c r="B49" s="95"/>
      <c r="C49" s="83" t="s">
        <v>62</v>
      </c>
      <c r="D49" s="83"/>
      <c r="E49" s="83"/>
      <c r="F49" s="84"/>
      <c r="G49" s="85"/>
      <c r="H49" s="85"/>
      <c r="I49" s="85"/>
      <c r="J49" s="85"/>
      <c r="K49" s="95"/>
      <c r="L49" s="118"/>
      <c r="M49" s="84"/>
      <c r="N49" s="84"/>
      <c r="O49" s="84"/>
      <c r="P49" s="84"/>
      <c r="Q49" s="95"/>
      <c r="R49" s="118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119"/>
      <c r="AE49" s="119"/>
      <c r="AF49" s="119"/>
      <c r="AG49" s="119"/>
      <c r="AH49" s="119"/>
      <c r="AI49" s="119"/>
    </row>
    <row r="50" spans="1:35" s="120" customFormat="1" ht="11.25" x14ac:dyDescent="0.2">
      <c r="A50" s="95"/>
      <c r="B50" s="95"/>
      <c r="C50" s="83" t="s">
        <v>63</v>
      </c>
      <c r="D50" s="83"/>
      <c r="E50" s="83"/>
      <c r="F50" s="84"/>
      <c r="G50" s="85"/>
      <c r="H50" s="85"/>
      <c r="I50" s="85"/>
      <c r="J50" s="85"/>
      <c r="K50" s="95"/>
      <c r="L50" s="118"/>
      <c r="M50" s="84"/>
      <c r="N50" s="84"/>
      <c r="O50" s="84"/>
      <c r="P50" s="84"/>
      <c r="Q50" s="95"/>
      <c r="R50" s="118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119"/>
      <c r="AE50" s="119"/>
      <c r="AF50" s="119"/>
      <c r="AG50" s="119"/>
      <c r="AH50" s="119"/>
      <c r="AI50" s="119"/>
    </row>
    <row r="51" spans="1:35" s="120" customFormat="1" ht="11.25" x14ac:dyDescent="0.2">
      <c r="A51" s="95"/>
      <c r="B51" s="95"/>
      <c r="C51" s="83" t="s">
        <v>64</v>
      </c>
      <c r="D51" s="83"/>
      <c r="E51" s="83"/>
      <c r="F51" s="84"/>
      <c r="G51" s="85"/>
      <c r="H51" s="85"/>
      <c r="I51" s="85"/>
      <c r="J51" s="85"/>
      <c r="K51" s="95"/>
      <c r="L51" s="118"/>
      <c r="M51" s="84"/>
      <c r="N51" s="84"/>
      <c r="O51" s="84"/>
      <c r="P51" s="84"/>
      <c r="Q51" s="95"/>
      <c r="R51" s="118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119"/>
      <c r="AE51" s="119"/>
      <c r="AF51" s="119"/>
      <c r="AG51" s="119"/>
      <c r="AH51" s="119"/>
      <c r="AI51" s="119"/>
    </row>
    <row r="52" spans="1:35" s="120" customFormat="1" ht="11.25" x14ac:dyDescent="0.2">
      <c r="A52" s="95"/>
      <c r="B52" s="95"/>
      <c r="C52" s="83"/>
      <c r="D52" s="83"/>
      <c r="E52" s="83"/>
      <c r="F52" s="84"/>
      <c r="G52" s="85"/>
      <c r="H52" s="85"/>
      <c r="I52" s="85"/>
      <c r="J52" s="85"/>
      <c r="K52" s="95"/>
      <c r="L52" s="118"/>
      <c r="M52" s="84"/>
      <c r="N52" s="84"/>
      <c r="O52" s="84"/>
      <c r="P52" s="84"/>
      <c r="Q52" s="95"/>
      <c r="R52" s="118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119"/>
      <c r="AE52" s="119"/>
      <c r="AF52" s="119"/>
      <c r="AG52" s="119"/>
      <c r="AH52" s="119"/>
      <c r="AI52" s="119"/>
    </row>
    <row r="53" spans="1:35" s="120" customFormat="1" ht="11.25" x14ac:dyDescent="0.2">
      <c r="A53" s="95"/>
      <c r="B53" s="95"/>
      <c r="C53" s="83" t="s">
        <v>17</v>
      </c>
      <c r="D53" s="83"/>
      <c r="E53" s="83"/>
      <c r="F53" s="84"/>
      <c r="G53" s="85"/>
      <c r="H53" s="85"/>
      <c r="I53" s="85"/>
      <c r="J53" s="85"/>
      <c r="K53" s="95"/>
      <c r="L53" s="118"/>
      <c r="M53" s="95"/>
      <c r="N53" s="95"/>
      <c r="O53" s="95"/>
      <c r="P53" s="95"/>
      <c r="Q53" s="95"/>
      <c r="R53" s="118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119"/>
      <c r="AE53" s="119"/>
      <c r="AF53" s="119"/>
      <c r="AG53" s="119"/>
      <c r="AH53" s="119"/>
      <c r="AI53" s="119"/>
    </row>
    <row r="54" spans="1:35" s="120" customFormat="1" ht="11.25" x14ac:dyDescent="0.2">
      <c r="A54" s="95"/>
      <c r="B54" s="179" t="s">
        <v>60</v>
      </c>
      <c r="C54" s="179"/>
      <c r="D54" s="83"/>
      <c r="E54" s="83"/>
      <c r="F54" s="84"/>
      <c r="G54" s="116"/>
      <c r="H54" s="116"/>
      <c r="I54" s="116"/>
      <c r="J54" s="116"/>
      <c r="K54" s="95"/>
      <c r="L54" s="118"/>
      <c r="M54" s="95"/>
      <c r="N54" s="95"/>
      <c r="O54" s="95"/>
      <c r="P54" s="95"/>
      <c r="Q54" s="95"/>
      <c r="R54" s="118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119"/>
      <c r="AE54" s="119"/>
      <c r="AF54" s="119"/>
      <c r="AG54" s="119"/>
      <c r="AH54" s="119"/>
      <c r="AI54" s="119"/>
    </row>
    <row r="55" spans="1:35" s="120" customFormat="1" ht="11.25" x14ac:dyDescent="0.2">
      <c r="A55" s="95"/>
      <c r="B55" s="95"/>
      <c r="C55" s="83"/>
      <c r="D55" s="83"/>
      <c r="E55" s="83"/>
      <c r="F55" s="84"/>
      <c r="G55" s="140"/>
      <c r="H55" s="140"/>
      <c r="I55" s="140"/>
      <c r="J55" s="141"/>
      <c r="K55" s="95"/>
      <c r="L55" s="118"/>
      <c r="M55" s="95"/>
      <c r="N55" s="95"/>
      <c r="O55" s="95"/>
      <c r="P55" s="95"/>
      <c r="Q55" s="95"/>
      <c r="R55" s="118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119"/>
      <c r="AE55" s="119"/>
      <c r="AF55" s="119"/>
      <c r="AG55" s="119"/>
      <c r="AH55" s="119"/>
      <c r="AI55" s="119"/>
    </row>
    <row r="56" spans="1:35" s="120" customFormat="1" ht="11.25" x14ac:dyDescent="0.2">
      <c r="A56" s="95"/>
      <c r="B56" s="95"/>
      <c r="C56" s="83"/>
      <c r="D56" s="83"/>
      <c r="E56" s="83"/>
      <c r="F56" s="84"/>
      <c r="G56" s="84"/>
      <c r="H56" s="84"/>
      <c r="I56" s="84"/>
      <c r="J56" s="95"/>
      <c r="K56" s="95"/>
      <c r="L56" s="118"/>
      <c r="M56" s="95"/>
      <c r="N56" s="95"/>
      <c r="O56" s="95"/>
      <c r="P56" s="95"/>
      <c r="Q56" s="95"/>
      <c r="R56" s="118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119"/>
      <c r="AE56" s="119"/>
      <c r="AF56" s="119"/>
      <c r="AG56" s="119"/>
      <c r="AH56" s="119"/>
      <c r="AI56" s="119"/>
    </row>
    <row r="57" spans="1:35" s="120" customFormat="1" ht="11.25" x14ac:dyDescent="0.2">
      <c r="A57" s="95"/>
      <c r="B57" s="95"/>
      <c r="C57" s="83"/>
      <c r="D57" s="83"/>
      <c r="E57" s="83"/>
      <c r="F57" s="84"/>
      <c r="G57" s="84"/>
      <c r="H57" s="84"/>
      <c r="I57" s="84"/>
      <c r="J57" s="95"/>
      <c r="K57" s="95"/>
      <c r="L57" s="118"/>
      <c r="M57" s="95"/>
      <c r="N57" s="95"/>
      <c r="O57" s="95"/>
      <c r="P57" s="95"/>
      <c r="Q57" s="95"/>
      <c r="R57" s="118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119"/>
      <c r="AE57" s="119"/>
      <c r="AF57" s="119"/>
      <c r="AG57" s="119"/>
      <c r="AH57" s="119"/>
      <c r="AI57" s="119"/>
    </row>
    <row r="58" spans="1:35" s="120" customFormat="1" ht="11.25" x14ac:dyDescent="0.2">
      <c r="A58" s="95"/>
      <c r="B58" s="95"/>
      <c r="C58" s="83"/>
      <c r="D58" s="83"/>
      <c r="E58" s="83"/>
      <c r="F58" s="84"/>
      <c r="G58" s="84"/>
      <c r="H58" s="84"/>
      <c r="I58" s="84"/>
      <c r="J58" s="95"/>
      <c r="K58" s="95"/>
      <c r="L58" s="118"/>
      <c r="M58" s="95"/>
      <c r="N58" s="95"/>
      <c r="O58" s="95"/>
      <c r="P58" s="95"/>
      <c r="Q58" s="95"/>
      <c r="R58" s="118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119"/>
      <c r="AE58" s="119"/>
      <c r="AF58" s="119"/>
      <c r="AG58" s="119"/>
      <c r="AH58" s="119"/>
      <c r="AI58" s="119"/>
    </row>
    <row r="59" spans="1:35" x14ac:dyDescent="0.2">
      <c r="W59" s="89"/>
      <c r="X59" s="89"/>
      <c r="Y59" s="89"/>
      <c r="Z59" s="89"/>
      <c r="AA59" s="89"/>
      <c r="AB59" s="89"/>
      <c r="AC59" s="89"/>
      <c r="AD59" s="2"/>
      <c r="AE59" s="2"/>
      <c r="AF59" s="2"/>
      <c r="AG59" s="2"/>
      <c r="AH59" s="2"/>
      <c r="AI59" s="2"/>
    </row>
    <row r="60" spans="1:35" x14ac:dyDescent="0.2">
      <c r="W60" s="89"/>
      <c r="X60" s="89"/>
      <c r="Y60" s="89"/>
      <c r="Z60" s="89"/>
      <c r="AA60" s="89"/>
      <c r="AB60" s="89"/>
      <c r="AC60" s="89"/>
      <c r="AD60" s="2"/>
      <c r="AE60" s="2"/>
      <c r="AF60" s="2"/>
      <c r="AG60" s="2"/>
      <c r="AH60" s="2"/>
      <c r="AI60" s="2"/>
    </row>
    <row r="61" spans="1:35" x14ac:dyDescent="0.2">
      <c r="W61" s="89"/>
      <c r="X61" s="89"/>
      <c r="Y61" s="89"/>
      <c r="Z61" s="89"/>
      <c r="AA61" s="89"/>
      <c r="AB61" s="89"/>
      <c r="AC61" s="89"/>
      <c r="AD61" s="2"/>
      <c r="AE61" s="2"/>
      <c r="AF61" s="2"/>
      <c r="AG61" s="2"/>
      <c r="AH61" s="2"/>
      <c r="AI61" s="2"/>
    </row>
    <row r="62" spans="1:35" x14ac:dyDescent="0.2">
      <c r="W62" s="89"/>
      <c r="X62" s="89"/>
      <c r="Y62" s="89"/>
      <c r="Z62" s="89"/>
      <c r="AA62" s="89"/>
      <c r="AB62" s="89"/>
      <c r="AC62" s="89"/>
      <c r="AD62" s="2"/>
      <c r="AE62" s="2"/>
      <c r="AF62" s="2"/>
      <c r="AG62" s="2"/>
      <c r="AH62" s="2"/>
      <c r="AI62" s="2"/>
    </row>
    <row r="63" spans="1:35" x14ac:dyDescent="0.2">
      <c r="W63" s="89"/>
      <c r="X63" s="89"/>
      <c r="Y63" s="89"/>
      <c r="Z63" s="89"/>
      <c r="AA63" s="89"/>
      <c r="AB63" s="89"/>
      <c r="AC63" s="89"/>
      <c r="AD63" s="2"/>
      <c r="AE63" s="2"/>
      <c r="AF63" s="2"/>
      <c r="AG63" s="2"/>
      <c r="AH63" s="2"/>
      <c r="AI63" s="2"/>
    </row>
    <row r="64" spans="1:35" x14ac:dyDescent="0.2">
      <c r="W64" s="89"/>
      <c r="X64" s="89"/>
      <c r="Y64" s="89"/>
      <c r="Z64" s="89"/>
      <c r="AA64" s="89"/>
      <c r="AB64" s="89"/>
      <c r="AC64" s="89"/>
      <c r="AD64" s="2"/>
      <c r="AE64" s="2"/>
      <c r="AF64" s="2"/>
      <c r="AG64" s="2"/>
      <c r="AH64" s="2"/>
      <c r="AI64" s="2"/>
    </row>
    <row r="65" spans="23:35" x14ac:dyDescent="0.2">
      <c r="W65" s="89"/>
      <c r="X65" s="89"/>
      <c r="Y65" s="89"/>
      <c r="Z65" s="89"/>
      <c r="AA65" s="89"/>
      <c r="AB65" s="89"/>
      <c r="AC65" s="89"/>
      <c r="AD65" s="2"/>
      <c r="AE65" s="2"/>
      <c r="AF65" s="2"/>
      <c r="AG65" s="2"/>
      <c r="AH65" s="2"/>
      <c r="AI65" s="2"/>
    </row>
    <row r="66" spans="23:35" x14ac:dyDescent="0.2">
      <c r="W66" s="89"/>
      <c r="X66" s="89"/>
      <c r="Y66" s="89"/>
      <c r="Z66" s="89"/>
      <c r="AA66" s="89"/>
      <c r="AB66" s="89"/>
      <c r="AC66" s="89"/>
    </row>
    <row r="67" spans="23:35" x14ac:dyDescent="0.2">
      <c r="W67" s="89"/>
      <c r="X67" s="89"/>
      <c r="Y67" s="89"/>
      <c r="Z67" s="89"/>
      <c r="AA67" s="89"/>
      <c r="AB67" s="89"/>
      <c r="AC67" s="89"/>
    </row>
  </sheetData>
  <mergeCells count="36">
    <mergeCell ref="E37:F37"/>
    <mergeCell ref="E39:H39"/>
    <mergeCell ref="B54:C54"/>
    <mergeCell ref="E31:F31"/>
    <mergeCell ref="E32:F32"/>
    <mergeCell ref="E34:F34"/>
    <mergeCell ref="E35:F35"/>
    <mergeCell ref="E36:F36"/>
    <mergeCell ref="B30:C32"/>
    <mergeCell ref="B34:C36"/>
    <mergeCell ref="E33:F33"/>
    <mergeCell ref="E30:F30"/>
    <mergeCell ref="E29:F29"/>
    <mergeCell ref="B10:E10"/>
    <mergeCell ref="G10:H10"/>
    <mergeCell ref="I10:J10"/>
    <mergeCell ref="B11:E11"/>
    <mergeCell ref="G11:H11"/>
    <mergeCell ref="I11:J11"/>
    <mergeCell ref="B12:E12"/>
    <mergeCell ref="G12:J12"/>
    <mergeCell ref="E26:F26"/>
    <mergeCell ref="E27:F27"/>
    <mergeCell ref="E28:F28"/>
    <mergeCell ref="B26:C28"/>
    <mergeCell ref="B7:E7"/>
    <mergeCell ref="G7:I7"/>
    <mergeCell ref="B8:E8"/>
    <mergeCell ref="B9:E9"/>
    <mergeCell ref="G9:H9"/>
    <mergeCell ref="I9:J9"/>
    <mergeCell ref="A1:J1"/>
    <mergeCell ref="E2:J2"/>
    <mergeCell ref="E3:J3"/>
    <mergeCell ref="E4:J4"/>
    <mergeCell ref="E5:J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Račun avans</vt:lpstr>
      <vt:lpstr>Storno avans</vt:lpstr>
      <vt:lpstr>Račun sa storno avansom</vt:lpstr>
      <vt:lpstr>'Račun avans'!Podrucje_ispisa</vt:lpstr>
      <vt:lpstr>'Storno avans'!Podrucje_ispisa</vt:lpstr>
    </vt:vector>
  </TitlesOfParts>
  <Company>Knjigovodstvo ORCA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Protulipac</dc:creator>
  <cp:lastModifiedBy>ANA</cp:lastModifiedBy>
  <cp:lastPrinted>2018-11-14T12:36:56Z</cp:lastPrinted>
  <dcterms:created xsi:type="dcterms:W3CDTF">2010-07-14T11:31:45Z</dcterms:created>
  <dcterms:modified xsi:type="dcterms:W3CDTF">2020-12-23T18:45:33Z</dcterms:modified>
</cp:coreProperties>
</file>